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odshamtowncouncil.sharepoint.com/Shared Documents/ENTER HERE/Z CORRESPONDENCE/Asset Register/2020-2021/"/>
    </mc:Choice>
  </mc:AlternateContent>
  <xr:revisionPtr revIDLastSave="41" documentId="13_ncr:1_{EC1A55A2-97EC-4508-8EB8-8DFD8F2745CE}" xr6:coauthVersionLast="47" xr6:coauthVersionMax="47" xr10:uidLastSave="{15314EE3-8306-411A-9809-73F409BDF565}"/>
  <bookViews>
    <workbookView xWindow="-120" yWindow="-120" windowWidth="29040" windowHeight="15840" activeTab="2" xr2:uid="{61943B24-2BB6-462B-91F9-BE6CC2BA3944}"/>
  </bookViews>
  <sheets>
    <sheet name="2020-2021" sheetId="1" r:id="rId1"/>
    <sheet name="2021-2022" sheetId="4" r:id="rId2"/>
    <sheet name="2019-2020" sheetId="2" r:id="rId3"/>
  </sheets>
  <definedNames>
    <definedName name="_xlnm.Print_Titles" localSheetId="0">'2020-2021'!$1:$2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4" l="1"/>
  <c r="F43" i="4"/>
  <c r="H55" i="4"/>
  <c r="G56" i="2"/>
  <c r="H53" i="2"/>
  <c r="H50" i="2"/>
  <c r="H49" i="2"/>
  <c r="H48" i="2"/>
  <c r="H45" i="2"/>
  <c r="H44" i="2"/>
  <c r="H43" i="2"/>
  <c r="H41" i="2"/>
  <c r="H38" i="2"/>
  <c r="H36" i="2"/>
  <c r="H34" i="2"/>
  <c r="H33" i="2"/>
  <c r="H32" i="2"/>
  <c r="H31" i="2"/>
  <c r="H30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56" i="2" s="1"/>
  <c r="H54" i="1" l="1"/>
  <c r="G55" i="1"/>
  <c r="H53" i="1"/>
  <c r="H50" i="1"/>
  <c r="H49" i="1"/>
  <c r="H48" i="1"/>
  <c r="H45" i="1"/>
  <c r="H44" i="1"/>
  <c r="H43" i="1"/>
  <c r="H41" i="1"/>
  <c r="H38" i="1"/>
  <c r="H36" i="1"/>
  <c r="H34" i="1"/>
  <c r="H33" i="1"/>
  <c r="H32" i="1"/>
  <c r="H31" i="1"/>
  <c r="H30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55" i="1" l="1"/>
</calcChain>
</file>

<file path=xl/sharedStrings.xml><?xml version="1.0" encoding="utf-8"?>
<sst xmlns="http://schemas.openxmlformats.org/spreadsheetml/2006/main" count="273" uniqueCount="90">
  <si>
    <t>Assets Register 2019-2020</t>
  </si>
  <si>
    <t>Catergory</t>
  </si>
  <si>
    <t>Site/description</t>
  </si>
  <si>
    <t>Purchase Date (if known)</t>
  </si>
  <si>
    <t>Acquisitions
2019-2020</t>
  </si>
  <si>
    <t>Disposal
2019-2020</t>
  </si>
  <si>
    <t>Cost (if known)</t>
  </si>
  <si>
    <t>Original Book Value</t>
  </si>
  <si>
    <t>Revised Book Value</t>
  </si>
  <si>
    <t>Insurance Values (where appropriate</t>
  </si>
  <si>
    <t>Notes</t>
  </si>
  <si>
    <t>Allotments</t>
  </si>
  <si>
    <t>Kingsway</t>
  </si>
  <si>
    <t>London Road</t>
  </si>
  <si>
    <t>Cemetery</t>
  </si>
  <si>
    <t>Tarvin Road</t>
  </si>
  <si>
    <t>Play Areas</t>
  </si>
  <si>
    <t>Churchfields</t>
  </si>
  <si>
    <t>Park Lane</t>
  </si>
  <si>
    <t>Ship Street</t>
  </si>
  <si>
    <t>Top Road</t>
  </si>
  <si>
    <t>Open Spaces &amp; Recreation Grounds</t>
  </si>
  <si>
    <t>Crowmere Lake</t>
  </si>
  <si>
    <t>Valued in 1988</t>
  </si>
  <si>
    <t>Hawthorne Road Community Orchard</t>
  </si>
  <si>
    <t>Hob Hey Wood</t>
  </si>
  <si>
    <t>Fluin Lane Field</t>
  </si>
  <si>
    <t>London Road Field</t>
  </si>
  <si>
    <t>Manley Road Copse</t>
  </si>
  <si>
    <t>Marl Pits</t>
  </si>
  <si>
    <t>Marshlands Tree Garden</t>
  </si>
  <si>
    <t>Overton Memorial Field:</t>
  </si>
  <si>
    <t>Other Land</t>
  </si>
  <si>
    <t>Greenfield Lane (land only)</t>
  </si>
  <si>
    <t>Ship Street: Town Bowling Green</t>
  </si>
  <si>
    <t xml:space="preserve"> </t>
  </si>
  <si>
    <t>Blue Hatch (Rear of Houses)</t>
  </si>
  <si>
    <t xml:space="preserve">Footpaths &amp; Bridle Ways </t>
  </si>
  <si>
    <t>Crowmere to Marl Pits</t>
  </si>
  <si>
    <t>Buildings &amp; Structures</t>
  </si>
  <si>
    <t>Office Building / Store (Cemetery) &amp; gates</t>
  </si>
  <si>
    <t>Shed (Allotments Site, London Rd)</t>
  </si>
  <si>
    <t>War Memorial, gates &amp; railings</t>
  </si>
  <si>
    <t>Transport assets</t>
  </si>
  <si>
    <t>Van</t>
  </si>
  <si>
    <t>Sold 2019 for £5,250</t>
  </si>
  <si>
    <t>Bus Shelters</t>
  </si>
  <si>
    <t>Transferred to CWAC 2019</t>
  </si>
  <si>
    <t>Tangible Assets</t>
  </si>
  <si>
    <t>Civic Regalia</t>
  </si>
  <si>
    <t>Chairman's chain gifted 2020</t>
  </si>
  <si>
    <t>Boston Clock Main Street/Church Street clock</t>
  </si>
  <si>
    <t>Christmas Lights</t>
  </si>
  <si>
    <t>ICT Equipment</t>
  </si>
  <si>
    <t>PowerPoint projector</t>
  </si>
  <si>
    <t>Audio Equipment</t>
  </si>
  <si>
    <t>Cups &amp; Trophies x 10</t>
  </si>
  <si>
    <t>Defibrillators x 8</t>
  </si>
  <si>
    <t>Additional defib based in Ditsrict taxi</t>
  </si>
  <si>
    <t>Telephone Boxes</t>
  </si>
  <si>
    <t>Litter Bins &amp; Signs</t>
  </si>
  <si>
    <t>Notice Boards &amp; Rotunda</t>
  </si>
  <si>
    <t>Office Equipment, Fixtures, Fittings &amp; Furniture</t>
  </si>
  <si>
    <t>Railings, fences &amp; gates</t>
  </si>
  <si>
    <t>Play Equipment</t>
  </si>
  <si>
    <t>Additional play equipment Townfield Lane</t>
  </si>
  <si>
    <t>Adult Gym equipment</t>
  </si>
  <si>
    <t>Outdoor gym equipment Fountains Lane</t>
  </si>
  <si>
    <t>Plot Markers</t>
  </si>
  <si>
    <t xml:space="preserve">Seats </t>
  </si>
  <si>
    <t>Tools</t>
  </si>
  <si>
    <t>Hedge Trimmer (Petrol)</t>
  </si>
  <si>
    <t>Lawnmower (Ride-on)</t>
  </si>
  <si>
    <t>Disposed 2019</t>
  </si>
  <si>
    <t>Lawnmower Viking Petrol Mower Type MB248.1T</t>
  </si>
  <si>
    <t>Chainsaw STIHL MS217</t>
  </si>
  <si>
    <t>Speedwatch Equipment</t>
  </si>
  <si>
    <t>Assets Register 2020-2021</t>
  </si>
  <si>
    <t>Acquisitions
2020-2021</t>
  </si>
  <si>
    <t>Disposal
2020-2021</t>
  </si>
  <si>
    <t>Mobile phone (Clerk)</t>
  </si>
  <si>
    <t>Litter Bins Ship Street</t>
  </si>
  <si>
    <t>These should have been on the 2019-2020 Assets Register</t>
  </si>
  <si>
    <t>Sold 14/11/2020 (Min ref: 23/09/2019/93.3)</t>
  </si>
  <si>
    <t>Assets Register 2021-2022</t>
  </si>
  <si>
    <t>Acquisitions
2021-2022</t>
  </si>
  <si>
    <t>Disposal
2021-2022</t>
  </si>
  <si>
    <t>Cemetery Benches</t>
  </si>
  <si>
    <t>2 x Dell Latitude Laptops</t>
  </si>
  <si>
    <t>Disposed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</si>
</sst>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top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0" fillId="0" borderId="3" xfId="0" applyNumberForma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6" fontId="0" fillId="0" borderId="5" xfId="0" applyNumberFormat="1" applyBorder="1" applyAlignment="1">
      <alignment horizontal="right" vertical="top" wrapText="1"/>
    </xf>
    <xf numFmtId="6" fontId="0" fillId="0" borderId="6" xfId="0" applyNumberForma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14" fontId="0" fillId="0" borderId="7" xfId="0" applyNumberForma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6" fontId="0" fillId="0" borderId="9" xfId="0" applyNumberFormat="1" applyBorder="1" applyAlignment="1">
      <alignment horizontal="right" vertical="top" wrapText="1"/>
    </xf>
    <xf numFmtId="6" fontId="0" fillId="0" borderId="10" xfId="0" applyNumberFormat="1" applyBorder="1" applyAlignment="1">
      <alignment horizontal="right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0" fillId="0" borderId="13" xfId="0" applyBorder="1"/>
    <xf numFmtId="3" fontId="0" fillId="0" borderId="8" xfId="0" applyNumberForma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4" fontId="0" fillId="0" borderId="13" xfId="0" applyNumberFormat="1" applyBorder="1" applyAlignment="1">
      <alignment vertical="top"/>
    </xf>
    <xf numFmtId="4" fontId="0" fillId="0" borderId="13" xfId="0" applyNumberFormat="1" applyBorder="1"/>
    <xf numFmtId="4" fontId="0" fillId="0" borderId="14" xfId="0" applyNumberFormat="1" applyBorder="1"/>
    <xf numFmtId="3" fontId="0" fillId="0" borderId="9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 wrapText="1"/>
    </xf>
    <xf numFmtId="14" fontId="0" fillId="0" borderId="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14" fontId="0" fillId="0" borderId="13" xfId="0" applyNumberFormat="1" applyBorder="1" applyAlignment="1">
      <alignment horizontal="center"/>
    </xf>
    <xf numFmtId="6" fontId="0" fillId="0" borderId="8" xfId="0" applyNumberFormat="1" applyBorder="1" applyAlignment="1">
      <alignment vertical="top" wrapText="1"/>
    </xf>
    <xf numFmtId="6" fontId="0" fillId="0" borderId="7" xfId="0" applyNumberFormat="1" applyBorder="1" applyAlignment="1">
      <alignment vertical="top" wrapText="1"/>
    </xf>
    <xf numFmtId="6" fontId="0" fillId="0" borderId="15" xfId="0" applyNumberFormat="1" applyBorder="1" applyAlignment="1">
      <alignment horizontal="right" vertical="top" wrapText="1"/>
    </xf>
    <xf numFmtId="14" fontId="0" fillId="0" borderId="0" xfId="0" applyNumberFormat="1" applyAlignment="1">
      <alignment horizontal="center" vertical="top" wrapText="1"/>
    </xf>
    <xf numFmtId="6" fontId="1" fillId="0" borderId="16" xfId="0" applyNumberFormat="1" applyFont="1" applyBorder="1" applyAlignment="1">
      <alignment horizontal="right" vertical="top" wrapText="1"/>
    </xf>
    <xf numFmtId="6" fontId="1" fillId="0" borderId="0" xfId="0" applyNumberFormat="1" applyFont="1" applyAlignment="1">
      <alignment horizontal="right" vertical="top" wrapText="1"/>
    </xf>
    <xf numFmtId="6" fontId="1" fillId="0" borderId="17" xfId="0" applyNumberFormat="1" applyFont="1" applyBorder="1" applyAlignment="1">
      <alignment horizontal="right" vertical="top" wrapText="1"/>
    </xf>
    <xf numFmtId="6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4" fontId="0" fillId="0" borderId="0" xfId="0" applyNumberFormat="1" applyAlignment="1">
      <alignment vertical="top" wrapText="1"/>
    </xf>
    <xf numFmtId="8" fontId="0" fillId="0" borderId="0" xfId="0" applyNumberFormat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14" fontId="0" fillId="2" borderId="13" xfId="0" applyNumberFormat="1" applyFill="1" applyBorder="1" applyAlignment="1">
      <alignment horizontal="center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6" fontId="0" fillId="2" borderId="9" xfId="0" applyNumberFormat="1" applyFill="1" applyBorder="1" applyAlignment="1">
      <alignment horizontal="right" vertical="top" wrapText="1"/>
    </xf>
    <xf numFmtId="6" fontId="0" fillId="2" borderId="10" xfId="0" applyNumberFormat="1" applyFill="1" applyBorder="1" applyAlignment="1">
      <alignment horizontal="right" vertical="top" wrapText="1"/>
    </xf>
    <xf numFmtId="14" fontId="0" fillId="2" borderId="7" xfId="0" applyNumberFormat="1" applyFill="1" applyBorder="1" applyAlignment="1">
      <alignment horizontal="center" vertical="top" wrapText="1"/>
    </xf>
    <xf numFmtId="6" fontId="0" fillId="2" borderId="15" xfId="0" applyNumberFormat="1" applyFill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6" fontId="0" fillId="0" borderId="0" xfId="0" applyNumberFormat="1" applyBorder="1" applyAlignment="1">
      <alignment horizontal="right" vertical="top" wrapText="1"/>
    </xf>
    <xf numFmtId="6" fontId="0" fillId="0" borderId="14" xfId="0" applyNumberFormat="1" applyBorder="1" applyAlignment="1">
      <alignment horizontal="right" vertical="top" wrapText="1"/>
    </xf>
    <xf numFmtId="4" fontId="0" fillId="0" borderId="7" xfId="0" applyNumberFormat="1" applyBorder="1"/>
    <xf numFmtId="0" fontId="3" fillId="0" borderId="7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4" fontId="0" fillId="0" borderId="13" xfId="0" applyNumberFormat="1" applyFill="1" applyBorder="1" applyAlignment="1">
      <alignment horizontal="center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6" fontId="0" fillId="0" borderId="9" xfId="0" applyNumberFormat="1" applyFill="1" applyBorder="1" applyAlignment="1">
      <alignment horizontal="right" vertical="top" wrapText="1"/>
    </xf>
    <xf numFmtId="6" fontId="0" fillId="0" borderId="10" xfId="0" applyNumberForma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14" fontId="0" fillId="0" borderId="7" xfId="0" applyNumberFormat="1" applyFill="1" applyBorder="1" applyAlignment="1">
      <alignment horizontal="center" vertical="top" wrapText="1"/>
    </xf>
    <xf numFmtId="6" fontId="0" fillId="0" borderId="15" xfId="0" applyNumberFormat="1" applyFill="1" applyBorder="1" applyAlignment="1">
      <alignment horizontal="right" vertical="top" wrapText="1"/>
    </xf>
    <xf numFmtId="14" fontId="0" fillId="0" borderId="7" xfId="0" applyNumberFormat="1" applyFill="1" applyBorder="1" applyAlignment="1">
      <alignment horizontal="center"/>
    </xf>
    <xf numFmtId="6" fontId="0" fillId="0" borderId="8" xfId="0" applyNumberFormat="1" applyFill="1" applyBorder="1" applyAlignment="1">
      <alignment vertical="top" wrapText="1"/>
    </xf>
    <xf numFmtId="6" fontId="0" fillId="0" borderId="7" xfId="0" applyNumberFormat="1" applyFill="1" applyBorder="1" applyAlignment="1">
      <alignment vertical="top" wrapText="1"/>
    </xf>
    <xf numFmtId="6" fontId="0" fillId="0" borderId="0" xfId="0" applyNumberFormat="1" applyFill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14" fontId="4" fillId="0" borderId="7" xfId="0" applyNumberFormat="1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vertical="top" wrapText="1"/>
    </xf>
    <xf numFmtId="6" fontId="4" fillId="0" borderId="9" xfId="0" applyNumberFormat="1" applyFont="1" applyFill="1" applyBorder="1" applyAlignment="1">
      <alignment horizontal="right" vertical="top" wrapText="1"/>
    </xf>
    <xf numFmtId="6" fontId="4" fillId="0" borderId="10" xfId="0" applyNumberFormat="1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vertical="top" wrapText="1"/>
    </xf>
    <xf numFmtId="6" fontId="4" fillId="0" borderId="15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6F03-83A9-4567-90C9-E2F624949A03}">
  <dimension ref="A1:L62"/>
  <sheetViews>
    <sheetView topLeftCell="B28" workbookViewId="0">
      <selection activeCell="E58" sqref="E58"/>
    </sheetView>
  </sheetViews>
  <sheetFormatPr defaultColWidth="8.85546875" defaultRowHeight="15" x14ac:dyDescent="0.25"/>
  <cols>
    <col min="1" max="1" width="18.85546875" style="1" customWidth="1"/>
    <col min="2" max="2" width="44.5703125" style="1" customWidth="1"/>
    <col min="3" max="3" width="16.85546875" style="33" customWidth="1"/>
    <col min="4" max="4" width="14.7109375" style="1" customWidth="1"/>
    <col min="5" max="5" width="11.140625" style="1" customWidth="1"/>
    <col min="6" max="6" width="11.7109375" style="1" customWidth="1"/>
    <col min="7" max="8" width="13" style="1" customWidth="1"/>
    <col min="9" max="9" width="17.28515625" style="1" customWidth="1"/>
    <col min="10" max="10" width="59.85546875" style="1" customWidth="1"/>
    <col min="11" max="16384" width="8.85546875" style="1"/>
  </cols>
  <sheetData>
    <row r="1" spans="1:10" ht="15" customHeight="1" x14ac:dyDescent="0.25">
      <c r="A1" s="78" t="s">
        <v>77</v>
      </c>
      <c r="B1" s="78"/>
      <c r="C1" s="78"/>
      <c r="D1" s="78"/>
      <c r="E1" s="78"/>
      <c r="F1" s="78"/>
    </row>
    <row r="2" spans="1:10" ht="45.75" thickBot="1" x14ac:dyDescent="0.3">
      <c r="A2" s="2" t="s">
        <v>1</v>
      </c>
      <c r="B2" s="2" t="s">
        <v>2</v>
      </c>
      <c r="C2" s="3" t="s">
        <v>3</v>
      </c>
      <c r="D2" s="2" t="s">
        <v>78</v>
      </c>
      <c r="E2" s="2" t="s">
        <v>79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5" customHeight="1" x14ac:dyDescent="0.25">
      <c r="A3" s="5" t="s">
        <v>11</v>
      </c>
      <c r="B3" s="6" t="s">
        <v>12</v>
      </c>
      <c r="C3" s="7"/>
      <c r="D3" s="6"/>
      <c r="E3" s="6"/>
      <c r="F3" s="8"/>
      <c r="G3" s="9">
        <v>1</v>
      </c>
      <c r="H3" s="9">
        <f>G3+D3-E3</f>
        <v>1</v>
      </c>
      <c r="I3" s="10"/>
      <c r="J3" s="6"/>
    </row>
    <row r="4" spans="1:10" ht="15" customHeight="1" x14ac:dyDescent="0.25">
      <c r="A4" s="11"/>
      <c r="B4" s="12" t="s">
        <v>13</v>
      </c>
      <c r="C4" s="13"/>
      <c r="D4" s="12"/>
      <c r="E4" s="12"/>
      <c r="F4" s="14"/>
      <c r="G4" s="15">
        <v>1</v>
      </c>
      <c r="H4" s="15">
        <f t="shared" ref="H4:H53" si="0">G4+D4-E4</f>
        <v>1</v>
      </c>
      <c r="I4" s="16"/>
      <c r="J4" s="12"/>
    </row>
    <row r="5" spans="1:10" ht="15" customHeight="1" x14ac:dyDescent="0.25">
      <c r="A5" s="11" t="s">
        <v>14</v>
      </c>
      <c r="B5" s="11" t="s">
        <v>15</v>
      </c>
      <c r="C5" s="17"/>
      <c r="D5" s="11"/>
      <c r="E5" s="11"/>
      <c r="F5" s="18"/>
      <c r="G5" s="15">
        <v>1</v>
      </c>
      <c r="H5" s="15">
        <f t="shared" si="0"/>
        <v>1</v>
      </c>
      <c r="I5" s="16"/>
      <c r="J5" s="12"/>
    </row>
    <row r="6" spans="1:10" ht="15" customHeight="1" x14ac:dyDescent="0.25">
      <c r="A6" s="11" t="s">
        <v>16</v>
      </c>
      <c r="B6" s="12" t="s">
        <v>17</v>
      </c>
      <c r="C6" s="13"/>
      <c r="D6" s="12"/>
      <c r="E6" s="12"/>
      <c r="F6" s="14"/>
      <c r="G6" s="15">
        <v>1</v>
      </c>
      <c r="H6" s="15">
        <f t="shared" si="0"/>
        <v>1</v>
      </c>
      <c r="I6" s="16"/>
      <c r="J6" s="12"/>
    </row>
    <row r="7" spans="1:10" ht="15" customHeight="1" x14ac:dyDescent="0.25">
      <c r="A7" s="11"/>
      <c r="B7" s="12" t="s">
        <v>18</v>
      </c>
      <c r="C7" s="13">
        <v>1939</v>
      </c>
      <c r="D7" s="12"/>
      <c r="E7" s="12"/>
      <c r="F7" s="14"/>
      <c r="G7" s="15">
        <v>70000</v>
      </c>
      <c r="H7" s="15">
        <f t="shared" si="0"/>
        <v>70000</v>
      </c>
      <c r="I7" s="16"/>
      <c r="J7" s="12"/>
    </row>
    <row r="8" spans="1:10" ht="15" customHeight="1" x14ac:dyDescent="0.25">
      <c r="A8" s="11"/>
      <c r="B8" s="12" t="s">
        <v>19</v>
      </c>
      <c r="C8" s="13"/>
      <c r="D8" s="12"/>
      <c r="E8" s="12"/>
      <c r="F8" s="14"/>
      <c r="G8" s="15">
        <v>20000</v>
      </c>
      <c r="H8" s="15">
        <f t="shared" si="0"/>
        <v>20000</v>
      </c>
      <c r="I8" s="16"/>
      <c r="J8" s="12"/>
    </row>
    <row r="9" spans="1:10" ht="15" customHeight="1" x14ac:dyDescent="0.25">
      <c r="A9" s="11"/>
      <c r="B9" s="12" t="s">
        <v>20</v>
      </c>
      <c r="C9" s="13"/>
      <c r="D9" s="12"/>
      <c r="E9" s="12"/>
      <c r="F9" s="14"/>
      <c r="G9" s="15">
        <v>1</v>
      </c>
      <c r="H9" s="15">
        <f t="shared" si="0"/>
        <v>1</v>
      </c>
      <c r="I9" s="16"/>
      <c r="J9" s="12"/>
    </row>
    <row r="10" spans="1:10" ht="15" customHeight="1" x14ac:dyDescent="0.25">
      <c r="A10" s="79" t="s">
        <v>21</v>
      </c>
      <c r="B10" s="12" t="s">
        <v>22</v>
      </c>
      <c r="C10" s="13"/>
      <c r="D10" s="12"/>
      <c r="E10" s="12"/>
      <c r="F10" s="14"/>
      <c r="G10" s="15">
        <v>1</v>
      </c>
      <c r="H10" s="15">
        <f t="shared" si="0"/>
        <v>1</v>
      </c>
      <c r="I10" s="16"/>
      <c r="J10" s="12"/>
    </row>
    <row r="11" spans="1:10" ht="15" customHeight="1" x14ac:dyDescent="0.25">
      <c r="A11" s="80"/>
      <c r="B11" s="12" t="s">
        <v>17</v>
      </c>
      <c r="C11" s="13"/>
      <c r="D11" s="12"/>
      <c r="E11" s="12"/>
      <c r="F11" s="14"/>
      <c r="G11" s="15">
        <v>15000</v>
      </c>
      <c r="H11" s="15">
        <f t="shared" si="0"/>
        <v>15000</v>
      </c>
      <c r="I11" s="16"/>
      <c r="J11" s="19" t="s">
        <v>23</v>
      </c>
    </row>
    <row r="12" spans="1:10" ht="15" customHeight="1" x14ac:dyDescent="0.25">
      <c r="A12" s="11"/>
      <c r="B12" s="12" t="s">
        <v>24</v>
      </c>
      <c r="C12" s="13"/>
      <c r="D12" s="12"/>
      <c r="E12" s="12"/>
      <c r="F12" s="14"/>
      <c r="G12" s="15">
        <v>1</v>
      </c>
      <c r="H12" s="15">
        <f t="shared" si="0"/>
        <v>1</v>
      </c>
      <c r="I12" s="16"/>
      <c r="J12" s="12"/>
    </row>
    <row r="13" spans="1:10" ht="15" customHeight="1" x14ac:dyDescent="0.25">
      <c r="A13" s="11"/>
      <c r="B13" s="12" t="s">
        <v>25</v>
      </c>
      <c r="C13" s="13"/>
      <c r="D13" s="12"/>
      <c r="E13" s="12"/>
      <c r="F13" s="14"/>
      <c r="G13" s="15">
        <v>47000</v>
      </c>
      <c r="H13" s="15">
        <f t="shared" si="0"/>
        <v>47000</v>
      </c>
      <c r="I13" s="16"/>
      <c r="J13" s="12"/>
    </row>
    <row r="14" spans="1:10" ht="15" customHeight="1" x14ac:dyDescent="0.25">
      <c r="A14" s="11"/>
      <c r="B14" s="12" t="s">
        <v>26</v>
      </c>
      <c r="C14" s="13"/>
      <c r="D14" s="12"/>
      <c r="E14" s="12"/>
      <c r="F14" s="14"/>
      <c r="G14" s="15">
        <v>1</v>
      </c>
      <c r="H14" s="15">
        <f t="shared" si="0"/>
        <v>1</v>
      </c>
      <c r="I14" s="16"/>
      <c r="J14" s="12"/>
    </row>
    <row r="15" spans="1:10" ht="15" customHeight="1" x14ac:dyDescent="0.25">
      <c r="A15" s="11"/>
      <c r="B15" s="12" t="s">
        <v>27</v>
      </c>
      <c r="C15" s="13"/>
      <c r="D15" s="12"/>
      <c r="E15" s="12"/>
      <c r="F15" s="14"/>
      <c r="G15" s="15">
        <v>1</v>
      </c>
      <c r="H15" s="15">
        <f t="shared" si="0"/>
        <v>1</v>
      </c>
      <c r="I15" s="16"/>
      <c r="J15" s="12"/>
    </row>
    <row r="16" spans="1:10" ht="15" customHeight="1" x14ac:dyDescent="0.25">
      <c r="A16" s="11"/>
      <c r="B16" s="12" t="s">
        <v>28</v>
      </c>
      <c r="C16" s="13"/>
      <c r="D16" s="12"/>
      <c r="E16" s="12"/>
      <c r="F16" s="14"/>
      <c r="G16" s="15">
        <v>1</v>
      </c>
      <c r="H16" s="15">
        <f t="shared" si="0"/>
        <v>1</v>
      </c>
      <c r="I16" s="16"/>
      <c r="J16" s="12"/>
    </row>
    <row r="17" spans="1:10" ht="15" customHeight="1" x14ac:dyDescent="0.25">
      <c r="A17" s="11"/>
      <c r="B17" s="12" t="s">
        <v>29</v>
      </c>
      <c r="C17" s="13"/>
      <c r="D17" s="12"/>
      <c r="E17" s="12"/>
      <c r="F17" s="14"/>
      <c r="G17" s="15">
        <v>1</v>
      </c>
      <c r="H17" s="15">
        <f t="shared" si="0"/>
        <v>1</v>
      </c>
      <c r="I17" s="16"/>
      <c r="J17" s="12"/>
    </row>
    <row r="18" spans="1:10" ht="15" customHeight="1" x14ac:dyDescent="0.25">
      <c r="A18" s="11"/>
      <c r="B18" s="12" t="s">
        <v>30</v>
      </c>
      <c r="C18" s="13"/>
      <c r="D18" s="12"/>
      <c r="E18" s="12"/>
      <c r="F18" s="14"/>
      <c r="G18" s="15">
        <v>7900</v>
      </c>
      <c r="H18" s="15">
        <f t="shared" si="0"/>
        <v>7900</v>
      </c>
      <c r="I18" s="16"/>
      <c r="J18" s="12"/>
    </row>
    <row r="19" spans="1:10" ht="15" customHeight="1" x14ac:dyDescent="0.25">
      <c r="A19" s="11"/>
      <c r="B19" s="12" t="s">
        <v>31</v>
      </c>
      <c r="C19" s="13"/>
      <c r="D19" s="12"/>
      <c r="E19" s="12"/>
      <c r="F19" s="14"/>
      <c r="G19" s="15">
        <v>1</v>
      </c>
      <c r="H19" s="15">
        <f t="shared" si="0"/>
        <v>1</v>
      </c>
      <c r="I19" s="16"/>
      <c r="J19" s="12"/>
    </row>
    <row r="20" spans="1:10" ht="15" customHeight="1" x14ac:dyDescent="0.25">
      <c r="A20" s="11" t="s">
        <v>32</v>
      </c>
      <c r="B20" s="12" t="s">
        <v>33</v>
      </c>
      <c r="C20" s="13"/>
      <c r="D20" s="12"/>
      <c r="E20" s="12"/>
      <c r="F20" s="14"/>
      <c r="G20" s="15">
        <v>1</v>
      </c>
      <c r="H20" s="15">
        <f t="shared" si="0"/>
        <v>1</v>
      </c>
      <c r="I20" s="16"/>
      <c r="J20" s="12"/>
    </row>
    <row r="21" spans="1:10" ht="15" customHeight="1" x14ac:dyDescent="0.25">
      <c r="A21" s="11"/>
      <c r="B21" s="12" t="s">
        <v>34</v>
      </c>
      <c r="C21" s="13">
        <v>37346</v>
      </c>
      <c r="D21" s="12"/>
      <c r="E21" s="12"/>
      <c r="F21" s="20">
        <v>50000</v>
      </c>
      <c r="G21" s="15">
        <v>50000</v>
      </c>
      <c r="H21" s="15">
        <f t="shared" si="0"/>
        <v>50000</v>
      </c>
      <c r="I21" s="16"/>
      <c r="J21" s="12"/>
    </row>
    <row r="22" spans="1:10" ht="15" customHeight="1" x14ac:dyDescent="0.25">
      <c r="A22" s="11" t="s">
        <v>35</v>
      </c>
      <c r="B22" s="12" t="s">
        <v>36</v>
      </c>
      <c r="C22" s="13"/>
      <c r="D22" s="12"/>
      <c r="E22" s="12"/>
      <c r="F22" s="14"/>
      <c r="G22" s="15">
        <v>1</v>
      </c>
      <c r="H22" s="15">
        <f>G22+D22-E22</f>
        <v>1</v>
      </c>
      <c r="I22" s="16"/>
      <c r="J22" s="12"/>
    </row>
    <row r="23" spans="1:10" ht="15" customHeight="1" x14ac:dyDescent="0.25">
      <c r="A23" s="21" t="s">
        <v>37</v>
      </c>
      <c r="B23" s="12" t="s">
        <v>38</v>
      </c>
      <c r="C23" s="13"/>
      <c r="D23" s="12"/>
      <c r="E23" s="12"/>
      <c r="F23" s="14"/>
      <c r="G23" s="15">
        <v>1</v>
      </c>
      <c r="H23" s="15">
        <f>G23+D23-E23</f>
        <v>1</v>
      </c>
      <c r="I23" s="16"/>
      <c r="J23" s="12"/>
    </row>
    <row r="24" spans="1:10" ht="15" customHeight="1" x14ac:dyDescent="0.25">
      <c r="A24" s="21" t="s">
        <v>35</v>
      </c>
      <c r="B24" s="12" t="s">
        <v>25</v>
      </c>
      <c r="C24" s="13"/>
      <c r="D24" s="12"/>
      <c r="E24" s="12"/>
      <c r="F24" s="14"/>
      <c r="G24" s="15">
        <v>2250</v>
      </c>
      <c r="H24" s="15">
        <f t="shared" si="0"/>
        <v>2250</v>
      </c>
      <c r="I24" s="16"/>
      <c r="J24" s="12"/>
    </row>
    <row r="25" spans="1:10" ht="15" customHeight="1" x14ac:dyDescent="0.25">
      <c r="A25" s="79" t="s">
        <v>39</v>
      </c>
      <c r="B25" s="11" t="s">
        <v>40</v>
      </c>
      <c r="C25" s="17"/>
      <c r="D25" s="11"/>
      <c r="E25" s="11"/>
      <c r="F25" s="18"/>
      <c r="G25" s="15">
        <v>42730</v>
      </c>
      <c r="H25" s="15">
        <f t="shared" si="0"/>
        <v>42730</v>
      </c>
      <c r="I25" s="16">
        <v>64998</v>
      </c>
      <c r="J25" s="12"/>
    </row>
    <row r="26" spans="1:10" ht="15" customHeight="1" x14ac:dyDescent="0.25">
      <c r="A26" s="80"/>
      <c r="B26" s="11" t="s">
        <v>41</v>
      </c>
      <c r="C26" s="17"/>
      <c r="D26" s="11"/>
      <c r="E26" s="11"/>
      <c r="F26" s="18"/>
      <c r="G26" s="15">
        <v>1671</v>
      </c>
      <c r="H26" s="15">
        <f t="shared" si="0"/>
        <v>1671</v>
      </c>
      <c r="I26" s="16">
        <v>1772.68</v>
      </c>
      <c r="J26" s="12"/>
    </row>
    <row r="27" spans="1:10" ht="15" customHeight="1" x14ac:dyDescent="0.25">
      <c r="A27" s="11"/>
      <c r="B27" s="11" t="s">
        <v>42</v>
      </c>
      <c r="C27" s="17"/>
      <c r="D27" s="11"/>
      <c r="E27" s="11"/>
      <c r="F27" s="18"/>
      <c r="G27" s="15">
        <v>1</v>
      </c>
      <c r="H27" s="15">
        <f t="shared" si="0"/>
        <v>1</v>
      </c>
      <c r="I27" s="16">
        <v>47271</v>
      </c>
      <c r="J27" s="12"/>
    </row>
    <row r="28" spans="1:10" ht="15" customHeight="1" x14ac:dyDescent="0.25">
      <c r="A28" s="11" t="s">
        <v>43</v>
      </c>
      <c r="B28" s="22" t="s">
        <v>44</v>
      </c>
      <c r="C28" s="13">
        <v>43012</v>
      </c>
      <c r="D28" s="11"/>
      <c r="E28" s="23">
        <v>5250</v>
      </c>
      <c r="F28" s="23">
        <v>8675</v>
      </c>
      <c r="G28" s="24">
        <v>0</v>
      </c>
      <c r="H28" s="15">
        <v>0</v>
      </c>
      <c r="I28" s="16">
        <v>0</v>
      </c>
      <c r="J28" s="12" t="s">
        <v>45</v>
      </c>
    </row>
    <row r="29" spans="1:10" ht="15" customHeight="1" x14ac:dyDescent="0.25">
      <c r="B29" s="11" t="s">
        <v>46</v>
      </c>
      <c r="C29" s="17"/>
      <c r="D29" s="11"/>
      <c r="E29" s="12">
        <v>0</v>
      </c>
      <c r="F29" s="18"/>
      <c r="G29" s="15">
        <v>0</v>
      </c>
      <c r="H29" s="15">
        <v>0</v>
      </c>
      <c r="I29" s="16">
        <v>0</v>
      </c>
      <c r="J29" s="12" t="s">
        <v>47</v>
      </c>
    </row>
    <row r="30" spans="1:10" ht="15" customHeight="1" x14ac:dyDescent="0.25">
      <c r="A30" s="11" t="s">
        <v>48</v>
      </c>
      <c r="B30" s="12" t="s">
        <v>49</v>
      </c>
      <c r="C30" s="13"/>
      <c r="D30" s="56"/>
      <c r="E30" s="12"/>
      <c r="F30" s="14"/>
      <c r="G30" s="15">
        <v>6756</v>
      </c>
      <c r="H30" s="15">
        <f t="shared" si="0"/>
        <v>6756</v>
      </c>
      <c r="I30" s="16">
        <v>7871</v>
      </c>
      <c r="J30" s="12"/>
    </row>
    <row r="31" spans="1:10" ht="15" customHeight="1" x14ac:dyDescent="0.25">
      <c r="A31" s="11"/>
      <c r="B31" s="12" t="s">
        <v>50</v>
      </c>
      <c r="C31" s="13"/>
      <c r="D31" s="56"/>
      <c r="E31" s="12"/>
      <c r="F31" s="14"/>
      <c r="G31" s="15">
        <v>1</v>
      </c>
      <c r="H31" s="15">
        <f t="shared" si="0"/>
        <v>1</v>
      </c>
      <c r="I31" s="16">
        <v>3000</v>
      </c>
      <c r="J31" s="12"/>
    </row>
    <row r="32" spans="1:10" ht="15" customHeight="1" x14ac:dyDescent="0.25">
      <c r="A32" s="11"/>
      <c r="B32" s="12" t="s">
        <v>51</v>
      </c>
      <c r="C32" s="13"/>
      <c r="D32" s="12"/>
      <c r="E32" s="12"/>
      <c r="F32" s="14"/>
      <c r="G32" s="25">
        <v>25716</v>
      </c>
      <c r="H32" s="15">
        <f t="shared" si="0"/>
        <v>25716</v>
      </c>
      <c r="I32" s="26">
        <v>26488</v>
      </c>
      <c r="J32" s="12"/>
    </row>
    <row r="33" spans="1:12" ht="15" customHeight="1" x14ac:dyDescent="0.25">
      <c r="A33" s="11"/>
      <c r="B33" s="12" t="s">
        <v>52</v>
      </c>
      <c r="C33" s="13"/>
      <c r="D33" s="12"/>
      <c r="E33" s="12"/>
      <c r="F33" s="14"/>
      <c r="G33" s="15">
        <v>21430</v>
      </c>
      <c r="H33" s="15">
        <f t="shared" si="0"/>
        <v>21430</v>
      </c>
      <c r="I33" s="16">
        <v>22735</v>
      </c>
      <c r="J33" s="12"/>
    </row>
    <row r="34" spans="1:12" ht="15" customHeight="1" x14ac:dyDescent="0.25">
      <c r="A34" s="11"/>
      <c r="B34" s="12" t="s">
        <v>53</v>
      </c>
      <c r="C34" s="27">
        <v>43007</v>
      </c>
      <c r="D34" s="11"/>
      <c r="E34" s="12"/>
      <c r="F34" s="14"/>
      <c r="G34" s="15">
        <v>4285</v>
      </c>
      <c r="H34" s="15">
        <f t="shared" si="0"/>
        <v>4285</v>
      </c>
      <c r="I34" s="16">
        <v>3410</v>
      </c>
      <c r="J34" s="12"/>
      <c r="L34" s="1" t="s">
        <v>35</v>
      </c>
    </row>
    <row r="35" spans="1:12" ht="15" customHeight="1" x14ac:dyDescent="0.25">
      <c r="A35" s="41"/>
      <c r="B35" s="42" t="s">
        <v>80</v>
      </c>
      <c r="C35" s="43">
        <v>43980</v>
      </c>
      <c r="D35" s="41">
        <v>165</v>
      </c>
      <c r="E35" s="44"/>
      <c r="F35" s="45"/>
      <c r="G35" s="46"/>
      <c r="H35" s="46">
        <v>165</v>
      </c>
      <c r="I35" s="47"/>
      <c r="J35" s="44"/>
    </row>
    <row r="36" spans="1:12" ht="15" customHeight="1" x14ac:dyDescent="0.25">
      <c r="A36" s="11"/>
      <c r="B36" s="28" t="s">
        <v>54</v>
      </c>
      <c r="C36" s="29">
        <v>43084</v>
      </c>
      <c r="D36" s="11"/>
      <c r="E36" s="12"/>
      <c r="F36" s="14"/>
      <c r="G36" s="15">
        <v>323</v>
      </c>
      <c r="H36" s="15">
        <f t="shared" si="0"/>
        <v>323</v>
      </c>
      <c r="I36" s="16"/>
      <c r="J36" s="12"/>
    </row>
    <row r="37" spans="1:12" ht="15" customHeight="1" x14ac:dyDescent="0.25">
      <c r="A37" s="11"/>
      <c r="B37" s="12" t="s">
        <v>55</v>
      </c>
      <c r="C37" s="27">
        <v>42817</v>
      </c>
      <c r="D37" s="12"/>
      <c r="E37" s="12"/>
      <c r="F37" s="14">
        <v>477</v>
      </c>
      <c r="G37" s="15">
        <v>477</v>
      </c>
      <c r="H37" s="15">
        <v>477</v>
      </c>
      <c r="I37" s="16"/>
      <c r="J37" s="12" t="s">
        <v>35</v>
      </c>
    </row>
    <row r="38" spans="1:12" ht="15" customHeight="1" x14ac:dyDescent="0.25">
      <c r="A38" s="41"/>
      <c r="B38" s="44" t="s">
        <v>56</v>
      </c>
      <c r="C38" s="48"/>
      <c r="D38" s="44"/>
      <c r="E38" s="44">
        <v>1236.22</v>
      </c>
      <c r="F38" s="45"/>
      <c r="G38" s="46">
        <v>3754</v>
      </c>
      <c r="H38" s="46">
        <f t="shared" si="0"/>
        <v>2517.7799999999997</v>
      </c>
      <c r="I38" s="47">
        <v>2207</v>
      </c>
      <c r="J38" s="44" t="s">
        <v>83</v>
      </c>
    </row>
    <row r="39" spans="1:12" ht="15" customHeight="1" x14ac:dyDescent="0.25">
      <c r="A39" s="11"/>
      <c r="B39" s="12" t="s">
        <v>57</v>
      </c>
      <c r="C39" s="13"/>
      <c r="D39" s="12"/>
      <c r="E39" s="12"/>
      <c r="F39" s="30"/>
      <c r="G39" s="15">
        <v>11369</v>
      </c>
      <c r="H39" s="15">
        <v>11369</v>
      </c>
      <c r="I39" s="16">
        <v>5017</v>
      </c>
      <c r="J39" s="12" t="s">
        <v>58</v>
      </c>
    </row>
    <row r="40" spans="1:12" ht="15" customHeight="1" x14ac:dyDescent="0.25">
      <c r="A40" s="11"/>
      <c r="B40" s="12" t="s">
        <v>59</v>
      </c>
      <c r="C40" s="13">
        <v>42914</v>
      </c>
      <c r="D40" s="12"/>
      <c r="E40" s="31"/>
      <c r="F40" s="30"/>
      <c r="G40" s="15">
        <v>2</v>
      </c>
      <c r="H40" s="15">
        <v>2</v>
      </c>
      <c r="I40" s="16"/>
      <c r="J40" s="12"/>
    </row>
    <row r="41" spans="1:12" ht="15" customHeight="1" x14ac:dyDescent="0.25">
      <c r="A41" s="11"/>
      <c r="B41" s="12" t="s">
        <v>60</v>
      </c>
      <c r="C41" s="13"/>
      <c r="D41" s="12"/>
      <c r="E41" s="12"/>
      <c r="F41" s="14"/>
      <c r="G41" s="15">
        <v>3750</v>
      </c>
      <c r="H41" s="15">
        <f t="shared" si="0"/>
        <v>3750</v>
      </c>
      <c r="I41" s="16">
        <v>3979</v>
      </c>
      <c r="J41" s="12"/>
    </row>
    <row r="42" spans="1:12" ht="15" customHeight="1" x14ac:dyDescent="0.25">
      <c r="A42" s="41"/>
      <c r="B42" s="44" t="s">
        <v>81</v>
      </c>
      <c r="C42" s="48">
        <v>43878</v>
      </c>
      <c r="D42" s="44"/>
      <c r="E42" s="44"/>
      <c r="F42" s="45">
        <v>320</v>
      </c>
      <c r="G42" s="46"/>
      <c r="H42" s="46">
        <v>320</v>
      </c>
      <c r="I42" s="47"/>
      <c r="J42" s="44" t="s">
        <v>82</v>
      </c>
    </row>
    <row r="43" spans="1:12" ht="15" customHeight="1" x14ac:dyDescent="0.25">
      <c r="A43" s="11"/>
      <c r="B43" s="12" t="s">
        <v>61</v>
      </c>
      <c r="C43" s="13">
        <v>42859</v>
      </c>
      <c r="D43" s="11"/>
      <c r="E43" s="12"/>
      <c r="F43" s="14"/>
      <c r="G43" s="15">
        <v>4064</v>
      </c>
      <c r="H43" s="15">
        <f t="shared" si="0"/>
        <v>4064</v>
      </c>
      <c r="I43" s="16">
        <v>3410</v>
      </c>
      <c r="J43" s="12"/>
    </row>
    <row r="44" spans="1:12" ht="15" customHeight="1" x14ac:dyDescent="0.25">
      <c r="A44" s="11"/>
      <c r="B44" s="12" t="s">
        <v>62</v>
      </c>
      <c r="C44" s="13"/>
      <c r="D44" s="12"/>
      <c r="E44" s="12"/>
      <c r="F44" s="14"/>
      <c r="G44" s="15">
        <v>6145</v>
      </c>
      <c r="H44" s="15">
        <f>G44+D44-E44+295</f>
        <v>6440</v>
      </c>
      <c r="I44" s="16">
        <v>4547</v>
      </c>
      <c r="J44" s="12"/>
    </row>
    <row r="45" spans="1:12" ht="15" customHeight="1" x14ac:dyDescent="0.25">
      <c r="A45" s="11"/>
      <c r="B45" s="12" t="s">
        <v>63</v>
      </c>
      <c r="C45" s="13"/>
      <c r="D45" s="12"/>
      <c r="E45" s="12"/>
      <c r="F45" s="14"/>
      <c r="G45" s="15">
        <v>44558</v>
      </c>
      <c r="H45" s="15">
        <f t="shared" si="0"/>
        <v>44558</v>
      </c>
      <c r="I45" s="16"/>
      <c r="J45" s="12"/>
    </row>
    <row r="46" spans="1:12" ht="17.45" customHeight="1" x14ac:dyDescent="0.25">
      <c r="A46" s="11"/>
      <c r="B46" s="12" t="s">
        <v>64</v>
      </c>
      <c r="C46" s="13">
        <v>43272</v>
      </c>
      <c r="D46" s="11"/>
      <c r="E46" s="11"/>
      <c r="F46" s="14"/>
      <c r="G46" s="15">
        <v>210409</v>
      </c>
      <c r="H46" s="15">
        <v>210409</v>
      </c>
      <c r="I46" s="16">
        <v>182741</v>
      </c>
      <c r="J46" s="12" t="s">
        <v>65</v>
      </c>
    </row>
    <row r="47" spans="1:12" ht="17.45" customHeight="1" x14ac:dyDescent="0.25">
      <c r="A47" s="11"/>
      <c r="B47" s="12" t="s">
        <v>66</v>
      </c>
      <c r="C47" s="13">
        <v>43362</v>
      </c>
      <c r="D47" s="11"/>
      <c r="E47" s="11"/>
      <c r="F47" s="14"/>
      <c r="G47" s="15">
        <v>10220</v>
      </c>
      <c r="H47" s="15">
        <v>10220</v>
      </c>
      <c r="I47" s="16">
        <v>10220</v>
      </c>
      <c r="J47" s="12" t="s">
        <v>67</v>
      </c>
    </row>
    <row r="48" spans="1:12" ht="15" customHeight="1" x14ac:dyDescent="0.25">
      <c r="A48" s="11"/>
      <c r="B48" s="12" t="s">
        <v>68</v>
      </c>
      <c r="C48" s="13"/>
      <c r="D48" s="12"/>
      <c r="E48" s="12"/>
      <c r="F48" s="14"/>
      <c r="G48" s="15">
        <v>100</v>
      </c>
      <c r="H48" s="15">
        <f t="shared" si="0"/>
        <v>100</v>
      </c>
      <c r="I48" s="16"/>
      <c r="J48" s="12"/>
    </row>
    <row r="49" spans="1:10" ht="15" customHeight="1" x14ac:dyDescent="0.25">
      <c r="A49" s="11"/>
      <c r="B49" s="12" t="s">
        <v>69</v>
      </c>
      <c r="C49" s="13"/>
      <c r="D49" s="12"/>
      <c r="E49" s="12"/>
      <c r="F49" s="14"/>
      <c r="G49" s="15">
        <v>12942</v>
      </c>
      <c r="H49" s="15">
        <f t="shared" si="0"/>
        <v>12942</v>
      </c>
      <c r="I49" s="16">
        <v>9933</v>
      </c>
      <c r="J49" s="12"/>
    </row>
    <row r="50" spans="1:10" ht="15" customHeight="1" x14ac:dyDescent="0.25">
      <c r="A50" s="11" t="s">
        <v>70</v>
      </c>
      <c r="B50" s="12" t="s">
        <v>71</v>
      </c>
      <c r="C50" s="13"/>
      <c r="D50" s="12"/>
      <c r="E50" s="12"/>
      <c r="F50" s="32">
        <v>321</v>
      </c>
      <c r="G50" s="15">
        <v>321</v>
      </c>
      <c r="H50" s="15">
        <f t="shared" si="0"/>
        <v>321</v>
      </c>
      <c r="I50" s="16">
        <v>331</v>
      </c>
      <c r="J50" s="12"/>
    </row>
    <row r="51" spans="1:10" ht="15" customHeight="1" x14ac:dyDescent="0.25">
      <c r="A51" s="11"/>
      <c r="B51" s="12" t="s">
        <v>72</v>
      </c>
      <c r="C51" s="13"/>
      <c r="D51" s="12"/>
      <c r="E51" s="12">
        <v>0</v>
      </c>
      <c r="F51" s="32">
        <v>2015</v>
      </c>
      <c r="G51" s="15">
        <v>0</v>
      </c>
      <c r="H51" s="15">
        <v>0</v>
      </c>
      <c r="I51" s="16">
        <v>0</v>
      </c>
      <c r="J51" s="12" t="s">
        <v>73</v>
      </c>
    </row>
    <row r="52" spans="1:10" ht="15" customHeight="1" x14ac:dyDescent="0.25">
      <c r="A52" s="11"/>
      <c r="B52" s="12" t="s">
        <v>74</v>
      </c>
      <c r="C52" s="13"/>
      <c r="D52" s="12"/>
      <c r="E52" s="12">
        <v>0</v>
      </c>
      <c r="F52" s="32">
        <v>580</v>
      </c>
      <c r="G52" s="15">
        <v>0</v>
      </c>
      <c r="H52" s="15">
        <v>0</v>
      </c>
      <c r="I52" s="16">
        <v>0</v>
      </c>
      <c r="J52" s="12" t="s">
        <v>73</v>
      </c>
    </row>
    <row r="53" spans="1:10" ht="15" customHeight="1" x14ac:dyDescent="0.25">
      <c r="A53" s="11"/>
      <c r="B53" s="12" t="s">
        <v>75</v>
      </c>
      <c r="C53" s="13"/>
      <c r="D53" s="12"/>
      <c r="E53" s="12"/>
      <c r="F53" s="32">
        <v>1010</v>
      </c>
      <c r="G53" s="15">
        <v>1010</v>
      </c>
      <c r="H53" s="15">
        <f t="shared" si="0"/>
        <v>1010</v>
      </c>
      <c r="I53" s="16">
        <v>1072</v>
      </c>
      <c r="J53" s="12"/>
    </row>
    <row r="54" spans="1:10" ht="15" customHeight="1" x14ac:dyDescent="0.25">
      <c r="A54" s="11"/>
      <c r="B54" s="44" t="s">
        <v>76</v>
      </c>
      <c r="C54" s="48">
        <v>44006</v>
      </c>
      <c r="D54" s="44">
        <v>3340</v>
      </c>
      <c r="E54" s="44"/>
      <c r="F54" s="49"/>
      <c r="G54" s="46">
        <v>2025</v>
      </c>
      <c r="H54" s="46">
        <f>G54+D54</f>
        <v>5365</v>
      </c>
      <c r="I54" s="47"/>
      <c r="J54" s="44" t="s">
        <v>35</v>
      </c>
    </row>
    <row r="55" spans="1:10" ht="15" customHeight="1" thickBot="1" x14ac:dyDescent="0.3">
      <c r="G55" s="34">
        <f>SUM(G3:G54)</f>
        <v>626224</v>
      </c>
      <c r="H55" s="34">
        <f>SUM(H3:H54)</f>
        <v>629107.78</v>
      </c>
      <c r="I55" s="35"/>
    </row>
    <row r="56" spans="1:10" ht="15" customHeight="1" x14ac:dyDescent="0.25">
      <c r="G56" s="36" t="s">
        <v>35</v>
      </c>
      <c r="H56" s="35"/>
    </row>
    <row r="57" spans="1:10" ht="15" customHeight="1" x14ac:dyDescent="0.25">
      <c r="G57" s="37"/>
      <c r="H57" s="37"/>
    </row>
    <row r="60" spans="1:10" ht="15" customHeight="1" x14ac:dyDescent="0.25">
      <c r="E60" s="81" t="s">
        <v>35</v>
      </c>
      <c r="F60" s="81"/>
      <c r="G60" s="38" t="s">
        <v>35</v>
      </c>
      <c r="H60" s="38"/>
      <c r="I60" s="39" t="s">
        <v>35</v>
      </c>
    </row>
    <row r="62" spans="1:10" ht="15" customHeight="1" x14ac:dyDescent="0.25">
      <c r="G62" s="40" t="s">
        <v>35</v>
      </c>
      <c r="H62" s="40"/>
    </row>
  </sheetData>
  <sheetProtection algorithmName="SHA-512" hashValue="skS36Vn4dNdLriTJnsr5irpP+o29JxXVlf+hY1ghdQ6BjKMuvGUh9V/ATUfuu14xl8FRbMdzH5ZtxXwMKI20yA==" saltValue="yu7xWXeT2Q0c/4FM6OOZBg==" spinCount="100000" sheet="1" objects="1" scenarios="1" selectLockedCells="1" selectUnlockedCells="1"/>
  <protectedRanges>
    <protectedRange sqref="B28" name="Range1_3"/>
    <protectedRange sqref="F28" name="Range1_3_1"/>
    <protectedRange sqref="G28" name="Range1_3_2"/>
    <protectedRange sqref="C34:C37" name="Range1_1"/>
  </protectedRanges>
  <mergeCells count="5">
    <mergeCell ref="A1:C1"/>
    <mergeCell ref="D1:F1"/>
    <mergeCell ref="A10:A11"/>
    <mergeCell ref="A25:A26"/>
    <mergeCell ref="E60:F6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4BF8C-5CAA-40A4-BB66-B175B2D15FB6}">
  <sheetPr>
    <pageSetUpPr fitToPage="1"/>
  </sheetPr>
  <dimension ref="A1:L62"/>
  <sheetViews>
    <sheetView topLeftCell="B1" workbookViewId="0">
      <selection activeCell="L10" sqref="L10"/>
    </sheetView>
  </sheetViews>
  <sheetFormatPr defaultColWidth="8.85546875" defaultRowHeight="15" x14ac:dyDescent="0.25"/>
  <cols>
    <col min="1" max="1" width="18.85546875" style="1" customWidth="1"/>
    <col min="2" max="2" width="44.5703125" style="1" customWidth="1"/>
    <col min="3" max="3" width="16.85546875" style="33" customWidth="1"/>
    <col min="4" max="4" width="14.7109375" style="1" customWidth="1"/>
    <col min="5" max="5" width="11.140625" style="1" customWidth="1"/>
    <col min="6" max="6" width="11.7109375" style="1" customWidth="1"/>
    <col min="7" max="8" width="13" style="1" customWidth="1"/>
    <col min="9" max="9" width="17.28515625" style="1" customWidth="1"/>
    <col min="10" max="10" width="59.85546875" style="1" customWidth="1"/>
    <col min="11" max="16384" width="8.85546875" style="1"/>
  </cols>
  <sheetData>
    <row r="1" spans="1:10" ht="15" customHeight="1" x14ac:dyDescent="0.25">
      <c r="A1" s="78" t="s">
        <v>84</v>
      </c>
      <c r="B1" s="78"/>
      <c r="C1" s="78"/>
      <c r="D1" s="78"/>
      <c r="E1" s="78"/>
      <c r="F1" s="78"/>
    </row>
    <row r="2" spans="1:10" ht="45.75" thickBot="1" x14ac:dyDescent="0.3">
      <c r="A2" s="2" t="s">
        <v>1</v>
      </c>
      <c r="B2" s="2" t="s">
        <v>2</v>
      </c>
      <c r="C2" s="3" t="s">
        <v>3</v>
      </c>
      <c r="D2" s="2" t="s">
        <v>85</v>
      </c>
      <c r="E2" s="2" t="s">
        <v>86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5" customHeight="1" x14ac:dyDescent="0.25">
      <c r="A3" s="5" t="s">
        <v>11</v>
      </c>
      <c r="B3" s="6" t="s">
        <v>12</v>
      </c>
      <c r="C3" s="7"/>
      <c r="D3" s="6"/>
      <c r="E3" s="6"/>
      <c r="F3" s="8"/>
      <c r="G3" s="9">
        <v>1</v>
      </c>
      <c r="H3" s="9">
        <v>1</v>
      </c>
      <c r="I3" s="10"/>
      <c r="J3" s="6"/>
    </row>
    <row r="4" spans="1:10" ht="15" customHeight="1" x14ac:dyDescent="0.25">
      <c r="A4" s="11"/>
      <c r="B4" s="12" t="s">
        <v>13</v>
      </c>
      <c r="C4" s="13"/>
      <c r="D4" s="12"/>
      <c r="E4" s="12"/>
      <c r="F4" s="14"/>
      <c r="G4" s="15">
        <v>1</v>
      </c>
      <c r="H4" s="15">
        <v>1</v>
      </c>
      <c r="I4" s="16"/>
      <c r="J4" s="12"/>
    </row>
    <row r="5" spans="1:10" ht="15" customHeight="1" x14ac:dyDescent="0.25">
      <c r="A5" s="11" t="s">
        <v>14</v>
      </c>
      <c r="B5" s="11" t="s">
        <v>15</v>
      </c>
      <c r="C5" s="17"/>
      <c r="D5" s="11"/>
      <c r="E5" s="11"/>
      <c r="F5" s="18"/>
      <c r="G5" s="15">
        <v>1</v>
      </c>
      <c r="H5" s="15">
        <v>1</v>
      </c>
      <c r="I5" s="16"/>
      <c r="J5" s="12"/>
    </row>
    <row r="6" spans="1:10" ht="15" customHeight="1" x14ac:dyDescent="0.25">
      <c r="A6" s="11" t="s">
        <v>16</v>
      </c>
      <c r="B6" s="12" t="s">
        <v>17</v>
      </c>
      <c r="C6" s="13"/>
      <c r="D6" s="12"/>
      <c r="E6" s="12"/>
      <c r="F6" s="14"/>
      <c r="G6" s="15">
        <v>1</v>
      </c>
      <c r="H6" s="15">
        <v>1</v>
      </c>
      <c r="I6" s="16"/>
      <c r="J6" s="12"/>
    </row>
    <row r="7" spans="1:10" ht="15" customHeight="1" x14ac:dyDescent="0.25">
      <c r="A7" s="11"/>
      <c r="B7" s="12" t="s">
        <v>18</v>
      </c>
      <c r="C7" s="13">
        <v>1939</v>
      </c>
      <c r="D7" s="12"/>
      <c r="E7" s="12"/>
      <c r="F7" s="14"/>
      <c r="G7" s="15">
        <v>70000</v>
      </c>
      <c r="H7" s="15">
        <v>70000</v>
      </c>
      <c r="I7" s="16"/>
      <c r="J7" s="12"/>
    </row>
    <row r="8" spans="1:10" ht="15" customHeight="1" x14ac:dyDescent="0.25">
      <c r="A8" s="11"/>
      <c r="B8" s="12" t="s">
        <v>19</v>
      </c>
      <c r="C8" s="13"/>
      <c r="D8" s="12"/>
      <c r="E8" s="12"/>
      <c r="F8" s="14"/>
      <c r="G8" s="15">
        <v>20000</v>
      </c>
      <c r="H8" s="15">
        <v>20000</v>
      </c>
      <c r="I8" s="16"/>
      <c r="J8" s="12"/>
    </row>
    <row r="9" spans="1:10" ht="15" customHeight="1" x14ac:dyDescent="0.25">
      <c r="A9" s="11"/>
      <c r="B9" s="12" t="s">
        <v>20</v>
      </c>
      <c r="C9" s="13"/>
      <c r="D9" s="12"/>
      <c r="E9" s="12"/>
      <c r="F9" s="14"/>
      <c r="G9" s="15">
        <v>1</v>
      </c>
      <c r="H9" s="15">
        <v>1</v>
      </c>
      <c r="I9" s="16"/>
      <c r="J9" s="12"/>
    </row>
    <row r="10" spans="1:10" ht="15" customHeight="1" x14ac:dyDescent="0.25">
      <c r="A10" s="79" t="s">
        <v>21</v>
      </c>
      <c r="B10" s="12" t="s">
        <v>22</v>
      </c>
      <c r="C10" s="13"/>
      <c r="D10" s="12"/>
      <c r="E10" s="12"/>
      <c r="F10" s="14"/>
      <c r="G10" s="15">
        <v>1</v>
      </c>
      <c r="H10" s="15">
        <v>1</v>
      </c>
      <c r="I10" s="16"/>
      <c r="J10" s="12"/>
    </row>
    <row r="11" spans="1:10" ht="15" customHeight="1" x14ac:dyDescent="0.25">
      <c r="A11" s="80"/>
      <c r="B11" s="12" t="s">
        <v>17</v>
      </c>
      <c r="C11" s="13"/>
      <c r="D11" s="12"/>
      <c r="E11" s="12"/>
      <c r="F11" s="14"/>
      <c r="G11" s="15">
        <v>15000</v>
      </c>
      <c r="H11" s="15">
        <v>15000</v>
      </c>
      <c r="I11" s="16"/>
      <c r="J11" s="19" t="s">
        <v>23</v>
      </c>
    </row>
    <row r="12" spans="1:10" ht="15" customHeight="1" x14ac:dyDescent="0.25">
      <c r="A12" s="11"/>
      <c r="B12" s="12" t="s">
        <v>24</v>
      </c>
      <c r="C12" s="13"/>
      <c r="D12" s="12"/>
      <c r="E12" s="12"/>
      <c r="F12" s="14"/>
      <c r="G12" s="15">
        <v>1</v>
      </c>
      <c r="H12" s="15">
        <v>1</v>
      </c>
      <c r="I12" s="16"/>
      <c r="J12" s="12"/>
    </row>
    <row r="13" spans="1:10" ht="15" customHeight="1" x14ac:dyDescent="0.25">
      <c r="A13" s="11"/>
      <c r="B13" s="12" t="s">
        <v>25</v>
      </c>
      <c r="C13" s="13"/>
      <c r="D13" s="12"/>
      <c r="E13" s="12"/>
      <c r="F13" s="14"/>
      <c r="G13" s="15">
        <v>47000</v>
      </c>
      <c r="H13" s="15">
        <v>47000</v>
      </c>
      <c r="I13" s="16"/>
      <c r="J13" s="12"/>
    </row>
    <row r="14" spans="1:10" ht="15" customHeight="1" x14ac:dyDescent="0.25">
      <c r="A14" s="11"/>
      <c r="B14" s="12" t="s">
        <v>26</v>
      </c>
      <c r="C14" s="13"/>
      <c r="D14" s="12"/>
      <c r="E14" s="12"/>
      <c r="F14" s="14"/>
      <c r="G14" s="15">
        <v>1</v>
      </c>
      <c r="H14" s="15">
        <v>1</v>
      </c>
      <c r="I14" s="16"/>
      <c r="J14" s="12"/>
    </row>
    <row r="15" spans="1:10" ht="15" customHeight="1" x14ac:dyDescent="0.25">
      <c r="A15" s="11"/>
      <c r="B15" s="12" t="s">
        <v>27</v>
      </c>
      <c r="C15" s="13"/>
      <c r="D15" s="12"/>
      <c r="E15" s="12"/>
      <c r="F15" s="14"/>
      <c r="G15" s="15">
        <v>1</v>
      </c>
      <c r="H15" s="15">
        <v>1</v>
      </c>
      <c r="I15" s="16"/>
      <c r="J15" s="12"/>
    </row>
    <row r="16" spans="1:10" ht="15" customHeight="1" x14ac:dyDescent="0.25">
      <c r="A16" s="11"/>
      <c r="B16" s="12" t="s">
        <v>28</v>
      </c>
      <c r="C16" s="13"/>
      <c r="D16" s="12"/>
      <c r="E16" s="12"/>
      <c r="F16" s="14"/>
      <c r="G16" s="15">
        <v>1</v>
      </c>
      <c r="H16" s="15">
        <v>1</v>
      </c>
      <c r="I16" s="16"/>
      <c r="J16" s="12"/>
    </row>
    <row r="17" spans="1:12" ht="15" customHeight="1" x14ac:dyDescent="0.25">
      <c r="A17" s="11"/>
      <c r="B17" s="12" t="s">
        <v>29</v>
      </c>
      <c r="C17" s="13"/>
      <c r="D17" s="12"/>
      <c r="E17" s="12"/>
      <c r="F17" s="14"/>
      <c r="G17" s="15">
        <v>1</v>
      </c>
      <c r="H17" s="15">
        <v>1</v>
      </c>
      <c r="I17" s="16"/>
      <c r="J17" s="12"/>
    </row>
    <row r="18" spans="1:12" ht="15" customHeight="1" x14ac:dyDescent="0.25">
      <c r="A18" s="11"/>
      <c r="B18" s="12" t="s">
        <v>30</v>
      </c>
      <c r="C18" s="13"/>
      <c r="D18" s="12"/>
      <c r="E18" s="12"/>
      <c r="F18" s="14"/>
      <c r="G18" s="15">
        <v>7900</v>
      </c>
      <c r="H18" s="15">
        <v>7900</v>
      </c>
      <c r="I18" s="16"/>
      <c r="J18" s="12"/>
    </row>
    <row r="19" spans="1:12" ht="15" customHeight="1" x14ac:dyDescent="0.25">
      <c r="A19" s="11"/>
      <c r="B19" s="12" t="s">
        <v>31</v>
      </c>
      <c r="C19" s="13"/>
      <c r="D19" s="12"/>
      <c r="E19" s="12"/>
      <c r="F19" s="14"/>
      <c r="G19" s="15">
        <v>1</v>
      </c>
      <c r="H19" s="15">
        <v>1</v>
      </c>
      <c r="I19" s="16"/>
      <c r="J19" s="12"/>
    </row>
    <row r="20" spans="1:12" ht="15" customHeight="1" x14ac:dyDescent="0.25">
      <c r="A20" s="11" t="s">
        <v>32</v>
      </c>
      <c r="B20" s="12" t="s">
        <v>33</v>
      </c>
      <c r="C20" s="13"/>
      <c r="D20" s="12"/>
      <c r="E20" s="12"/>
      <c r="F20" s="14"/>
      <c r="G20" s="15">
        <v>1</v>
      </c>
      <c r="H20" s="15">
        <v>1</v>
      </c>
      <c r="I20" s="16"/>
      <c r="J20" s="12"/>
    </row>
    <row r="21" spans="1:12" ht="15" customHeight="1" x14ac:dyDescent="0.25">
      <c r="A21" s="11"/>
      <c r="B21" s="12" t="s">
        <v>34</v>
      </c>
      <c r="C21" s="13">
        <v>37346</v>
      </c>
      <c r="D21" s="12"/>
      <c r="E21" s="12"/>
      <c r="F21" s="20">
        <v>50000</v>
      </c>
      <c r="G21" s="15">
        <v>50000</v>
      </c>
      <c r="H21" s="15">
        <v>50000</v>
      </c>
      <c r="I21" s="16"/>
      <c r="J21" s="12"/>
    </row>
    <row r="22" spans="1:12" ht="15" customHeight="1" x14ac:dyDescent="0.25">
      <c r="A22" s="11" t="s">
        <v>35</v>
      </c>
      <c r="B22" s="12" t="s">
        <v>36</v>
      </c>
      <c r="C22" s="13"/>
      <c r="D22" s="12"/>
      <c r="E22" s="12"/>
      <c r="F22" s="14"/>
      <c r="G22" s="15">
        <v>1</v>
      </c>
      <c r="H22" s="15">
        <v>1</v>
      </c>
      <c r="I22" s="16"/>
      <c r="J22" s="12"/>
    </row>
    <row r="23" spans="1:12" ht="15" customHeight="1" x14ac:dyDescent="0.25">
      <c r="A23" s="50" t="s">
        <v>37</v>
      </c>
      <c r="B23" s="12" t="s">
        <v>38</v>
      </c>
      <c r="C23" s="13"/>
      <c r="D23" s="12"/>
      <c r="E23" s="12"/>
      <c r="F23" s="14"/>
      <c r="G23" s="15">
        <v>1</v>
      </c>
      <c r="H23" s="15">
        <v>1</v>
      </c>
      <c r="I23" s="16"/>
      <c r="J23" s="12"/>
    </row>
    <row r="24" spans="1:12" ht="15" customHeight="1" x14ac:dyDescent="0.25">
      <c r="A24" s="50" t="s">
        <v>35</v>
      </c>
      <c r="B24" s="12" t="s">
        <v>25</v>
      </c>
      <c r="C24" s="13"/>
      <c r="D24" s="12"/>
      <c r="E24" s="12"/>
      <c r="F24" s="14"/>
      <c r="G24" s="15">
        <v>2250</v>
      </c>
      <c r="H24" s="15">
        <v>2250</v>
      </c>
      <c r="I24" s="16"/>
      <c r="J24" s="12"/>
    </row>
    <row r="25" spans="1:12" ht="15" customHeight="1" x14ac:dyDescent="0.25">
      <c r="A25" s="79" t="s">
        <v>39</v>
      </c>
      <c r="B25" s="11" t="s">
        <v>40</v>
      </c>
      <c r="C25" s="17"/>
      <c r="D25" s="11"/>
      <c r="E25" s="11"/>
      <c r="F25" s="18"/>
      <c r="G25" s="15">
        <v>42730</v>
      </c>
      <c r="H25" s="15">
        <v>42730</v>
      </c>
      <c r="I25" s="16">
        <v>64998</v>
      </c>
      <c r="J25" s="12"/>
    </row>
    <row r="26" spans="1:12" ht="15" customHeight="1" x14ac:dyDescent="0.25">
      <c r="A26" s="80"/>
      <c r="B26" s="11" t="s">
        <v>41</v>
      </c>
      <c r="C26" s="17"/>
      <c r="D26" s="11"/>
      <c r="E26" s="11"/>
      <c r="F26" s="18"/>
      <c r="G26" s="15">
        <v>1671</v>
      </c>
      <c r="H26" s="15">
        <v>1671</v>
      </c>
      <c r="I26" s="16">
        <v>1772.68</v>
      </c>
      <c r="J26" s="12"/>
    </row>
    <row r="27" spans="1:12" ht="15" customHeight="1" x14ac:dyDescent="0.25">
      <c r="A27" s="11"/>
      <c r="B27" s="11" t="s">
        <v>42</v>
      </c>
      <c r="C27" s="17"/>
      <c r="D27" s="11"/>
      <c r="E27" s="11"/>
      <c r="F27" s="18"/>
      <c r="G27" s="15">
        <v>1</v>
      </c>
      <c r="H27" s="15">
        <v>1</v>
      </c>
      <c r="I27" s="16">
        <v>47271</v>
      </c>
      <c r="J27" s="12"/>
    </row>
    <row r="28" spans="1:12" ht="15" customHeight="1" x14ac:dyDescent="0.25">
      <c r="A28" s="11" t="s">
        <v>48</v>
      </c>
      <c r="B28" s="12" t="s">
        <v>49</v>
      </c>
      <c r="C28" s="13"/>
      <c r="D28" s="56"/>
      <c r="E28" s="12"/>
      <c r="F28" s="14"/>
      <c r="G28" s="15">
        <v>6756</v>
      </c>
      <c r="H28" s="15">
        <v>6756</v>
      </c>
      <c r="I28" s="16">
        <v>7871</v>
      </c>
      <c r="J28" s="12"/>
    </row>
    <row r="29" spans="1:12" ht="15" customHeight="1" x14ac:dyDescent="0.25">
      <c r="A29" s="11"/>
      <c r="B29" s="12" t="s">
        <v>50</v>
      </c>
      <c r="C29" s="13"/>
      <c r="D29" s="56"/>
      <c r="E29" s="12"/>
      <c r="F29" s="14"/>
      <c r="G29" s="15">
        <v>1</v>
      </c>
      <c r="H29" s="15">
        <v>1</v>
      </c>
      <c r="I29" s="16">
        <v>3000</v>
      </c>
      <c r="J29" s="12"/>
    </row>
    <row r="30" spans="1:12" ht="15" customHeight="1" x14ac:dyDescent="0.25">
      <c r="A30" s="11"/>
      <c r="B30" s="12" t="s">
        <v>51</v>
      </c>
      <c r="C30" s="13"/>
      <c r="D30" s="12"/>
      <c r="E30" s="12"/>
      <c r="F30" s="14"/>
      <c r="G30" s="15">
        <v>25716</v>
      </c>
      <c r="H30" s="15">
        <v>25716</v>
      </c>
      <c r="I30" s="26">
        <v>26488</v>
      </c>
      <c r="J30" s="12"/>
    </row>
    <row r="31" spans="1:12" ht="15" customHeight="1" x14ac:dyDescent="0.25">
      <c r="A31" s="11"/>
      <c r="B31" s="12" t="s">
        <v>52</v>
      </c>
      <c r="C31" s="13"/>
      <c r="D31" s="12"/>
      <c r="E31" s="12"/>
      <c r="F31" s="14"/>
      <c r="G31" s="15">
        <v>21430</v>
      </c>
      <c r="H31" s="15">
        <v>21430</v>
      </c>
      <c r="I31" s="16">
        <v>22735</v>
      </c>
      <c r="J31" s="12"/>
    </row>
    <row r="32" spans="1:12" ht="15" customHeight="1" x14ac:dyDescent="0.25">
      <c r="A32" s="11"/>
      <c r="B32" s="12" t="s">
        <v>53</v>
      </c>
      <c r="C32" s="27">
        <v>43007</v>
      </c>
      <c r="D32" s="11"/>
      <c r="E32" s="12"/>
      <c r="F32" s="14"/>
      <c r="G32" s="15">
        <v>4285</v>
      </c>
      <c r="H32" s="15">
        <v>4285</v>
      </c>
      <c r="I32" s="16">
        <v>3410</v>
      </c>
      <c r="J32" s="12"/>
      <c r="L32" s="1" t="s">
        <v>35</v>
      </c>
    </row>
    <row r="33" spans="1:12" s="64" customFormat="1" ht="15" customHeight="1" x14ac:dyDescent="0.25">
      <c r="A33" s="57"/>
      <c r="B33" s="58" t="s">
        <v>80</v>
      </c>
      <c r="C33" s="59">
        <v>43980</v>
      </c>
      <c r="D33" s="57"/>
      <c r="E33" s="60"/>
      <c r="F33" s="61"/>
      <c r="G33" s="62">
        <v>165</v>
      </c>
      <c r="H33" s="62">
        <v>165</v>
      </c>
      <c r="I33" s="63"/>
      <c r="J33" s="60"/>
    </row>
    <row r="34" spans="1:12" s="64" customFormat="1" ht="15" customHeight="1" x14ac:dyDescent="0.25">
      <c r="A34" s="57"/>
      <c r="B34" s="58" t="s">
        <v>54</v>
      </c>
      <c r="C34" s="59">
        <v>43084</v>
      </c>
      <c r="D34" s="57"/>
      <c r="E34" s="60"/>
      <c r="F34" s="61"/>
      <c r="G34" s="62">
        <v>323</v>
      </c>
      <c r="H34" s="62">
        <v>323</v>
      </c>
      <c r="I34" s="63"/>
      <c r="J34" s="60"/>
    </row>
    <row r="35" spans="1:12" s="64" customFormat="1" ht="15" customHeight="1" x14ac:dyDescent="0.25">
      <c r="A35" s="57"/>
      <c r="B35" s="60" t="s">
        <v>55</v>
      </c>
      <c r="C35" s="67">
        <v>42817</v>
      </c>
      <c r="D35" s="60"/>
      <c r="E35" s="60"/>
      <c r="F35" s="61">
        <v>477</v>
      </c>
      <c r="G35" s="62">
        <v>477</v>
      </c>
      <c r="H35" s="62">
        <v>477</v>
      </c>
      <c r="I35" s="63"/>
      <c r="J35" s="60" t="s">
        <v>35</v>
      </c>
    </row>
    <row r="36" spans="1:12" s="64" customFormat="1" ht="15" customHeight="1" x14ac:dyDescent="0.25">
      <c r="A36" s="57"/>
      <c r="B36" s="60" t="s">
        <v>56</v>
      </c>
      <c r="C36" s="65"/>
      <c r="D36" s="60"/>
      <c r="E36" s="60"/>
      <c r="F36" s="61"/>
      <c r="G36" s="62">
        <v>2517.7799999999997</v>
      </c>
      <c r="H36" s="62">
        <v>0</v>
      </c>
      <c r="I36" s="63"/>
      <c r="J36" s="60" t="s">
        <v>83</v>
      </c>
    </row>
    <row r="37" spans="1:12" s="64" customFormat="1" ht="15" customHeight="1" x14ac:dyDescent="0.25">
      <c r="A37" s="57"/>
      <c r="B37" s="60" t="s">
        <v>57</v>
      </c>
      <c r="C37" s="65"/>
      <c r="D37" s="60"/>
      <c r="E37" s="60"/>
      <c r="F37" s="68"/>
      <c r="G37" s="62">
        <v>11369</v>
      </c>
      <c r="H37" s="62">
        <v>11369</v>
      </c>
      <c r="I37" s="63">
        <v>5017</v>
      </c>
      <c r="J37" s="60" t="s">
        <v>58</v>
      </c>
    </row>
    <row r="38" spans="1:12" s="64" customFormat="1" ht="15" customHeight="1" x14ac:dyDescent="0.25">
      <c r="A38" s="57"/>
      <c r="B38" s="60" t="s">
        <v>59</v>
      </c>
      <c r="C38" s="65">
        <v>42914</v>
      </c>
      <c r="D38" s="60"/>
      <c r="E38" s="69"/>
      <c r="F38" s="68"/>
      <c r="G38" s="62">
        <v>2</v>
      </c>
      <c r="H38" s="62">
        <v>2</v>
      </c>
      <c r="I38" s="63"/>
      <c r="J38" s="60"/>
    </row>
    <row r="39" spans="1:12" s="64" customFormat="1" ht="15" customHeight="1" x14ac:dyDescent="0.25">
      <c r="A39" s="57"/>
      <c r="B39" s="60" t="s">
        <v>60</v>
      </c>
      <c r="C39" s="65"/>
      <c r="D39" s="60"/>
      <c r="E39" s="60"/>
      <c r="F39" s="61"/>
      <c r="G39" s="62">
        <v>3750</v>
      </c>
      <c r="H39" s="62">
        <v>3750</v>
      </c>
      <c r="I39" s="63">
        <v>3979</v>
      </c>
      <c r="J39" s="60"/>
      <c r="L39" s="70"/>
    </row>
    <row r="40" spans="1:12" s="64" customFormat="1" ht="15" customHeight="1" x14ac:dyDescent="0.25">
      <c r="A40" s="57"/>
      <c r="B40" s="60" t="s">
        <v>81</v>
      </c>
      <c r="C40" s="65">
        <v>43878</v>
      </c>
      <c r="D40" s="60"/>
      <c r="E40" s="60"/>
      <c r="F40" s="61">
        <v>320</v>
      </c>
      <c r="G40" s="62">
        <v>320</v>
      </c>
      <c r="H40" s="62">
        <v>320</v>
      </c>
      <c r="I40" s="63"/>
      <c r="J40" s="60"/>
    </row>
    <row r="41" spans="1:12" s="64" customFormat="1" ht="15" customHeight="1" x14ac:dyDescent="0.25">
      <c r="A41" s="57"/>
      <c r="B41" s="60" t="s">
        <v>61</v>
      </c>
      <c r="C41" s="65">
        <v>42859</v>
      </c>
      <c r="D41" s="57"/>
      <c r="E41" s="60"/>
      <c r="F41" s="61"/>
      <c r="G41" s="62">
        <v>4064</v>
      </c>
      <c r="H41" s="62">
        <v>4064</v>
      </c>
      <c r="I41" s="63">
        <v>3410</v>
      </c>
      <c r="J41" s="60"/>
    </row>
    <row r="42" spans="1:12" s="64" customFormat="1" ht="15" customHeight="1" x14ac:dyDescent="0.25">
      <c r="A42" s="57"/>
      <c r="B42" s="60" t="s">
        <v>62</v>
      </c>
      <c r="C42" s="65"/>
      <c r="D42" s="60"/>
      <c r="E42" s="60"/>
      <c r="F42" s="61"/>
      <c r="G42" s="62">
        <v>6440</v>
      </c>
      <c r="H42" s="62">
        <v>6440</v>
      </c>
      <c r="I42" s="63">
        <v>4547</v>
      </c>
      <c r="J42" s="60"/>
    </row>
    <row r="43" spans="1:12" s="64" customFormat="1" ht="15" customHeight="1" x14ac:dyDescent="0.25">
      <c r="A43" s="57"/>
      <c r="B43" s="71" t="s">
        <v>88</v>
      </c>
      <c r="C43" s="72">
        <v>44561</v>
      </c>
      <c r="D43" s="71">
        <v>1824</v>
      </c>
      <c r="E43" s="71"/>
      <c r="F43" s="73">
        <f>922.57+901.24</f>
        <v>1823.81</v>
      </c>
      <c r="G43" s="74">
        <v>1824</v>
      </c>
      <c r="H43" s="74">
        <v>1824</v>
      </c>
      <c r="I43" s="75">
        <v>1824</v>
      </c>
      <c r="J43" s="60"/>
    </row>
    <row r="44" spans="1:12" s="64" customFormat="1" ht="15" customHeight="1" x14ac:dyDescent="0.25">
      <c r="A44" s="57"/>
      <c r="B44" s="60" t="s">
        <v>63</v>
      </c>
      <c r="C44" s="65"/>
      <c r="D44" s="60"/>
      <c r="E44" s="60"/>
      <c r="F44" s="61"/>
      <c r="G44" s="62">
        <v>44558</v>
      </c>
      <c r="H44" s="62">
        <v>44558</v>
      </c>
      <c r="I44" s="63"/>
      <c r="J44" s="60"/>
    </row>
    <row r="45" spans="1:12" s="64" customFormat="1" ht="17.45" customHeight="1" x14ac:dyDescent="0.25">
      <c r="A45" s="57"/>
      <c r="B45" s="60" t="s">
        <v>64</v>
      </c>
      <c r="C45" s="65">
        <v>43272</v>
      </c>
      <c r="D45" s="57"/>
      <c r="E45" s="57"/>
      <c r="F45" s="61"/>
      <c r="G45" s="62">
        <v>210409</v>
      </c>
      <c r="H45" s="62">
        <v>210409</v>
      </c>
      <c r="I45" s="63">
        <v>182741</v>
      </c>
      <c r="J45" s="60" t="s">
        <v>65</v>
      </c>
    </row>
    <row r="46" spans="1:12" s="64" customFormat="1" ht="17.45" customHeight="1" x14ac:dyDescent="0.25">
      <c r="A46" s="57"/>
      <c r="B46" s="60" t="s">
        <v>66</v>
      </c>
      <c r="C46" s="65">
        <v>43362</v>
      </c>
      <c r="D46" s="57"/>
      <c r="E46" s="57"/>
      <c r="F46" s="61"/>
      <c r="G46" s="62">
        <v>10220</v>
      </c>
      <c r="H46" s="62">
        <v>10220</v>
      </c>
      <c r="I46" s="63">
        <v>10220</v>
      </c>
      <c r="J46" s="60" t="s">
        <v>67</v>
      </c>
    </row>
    <row r="47" spans="1:12" s="64" customFormat="1" ht="15" customHeight="1" x14ac:dyDescent="0.25">
      <c r="A47" s="57"/>
      <c r="B47" s="60" t="s">
        <v>68</v>
      </c>
      <c r="C47" s="65"/>
      <c r="D47" s="60"/>
      <c r="E47" s="60"/>
      <c r="F47" s="61"/>
      <c r="G47" s="62">
        <v>100</v>
      </c>
      <c r="H47" s="62">
        <v>100</v>
      </c>
      <c r="I47" s="63"/>
      <c r="J47" s="60"/>
    </row>
    <row r="48" spans="1:12" s="64" customFormat="1" ht="15" customHeight="1" x14ac:dyDescent="0.25">
      <c r="A48" s="57"/>
      <c r="B48" s="60" t="s">
        <v>69</v>
      </c>
      <c r="C48" s="65"/>
      <c r="D48" s="60"/>
      <c r="E48" s="60"/>
      <c r="F48" s="61"/>
      <c r="G48" s="62">
        <v>12942</v>
      </c>
      <c r="H48" s="62">
        <v>12942</v>
      </c>
      <c r="I48" s="63">
        <v>9933</v>
      </c>
      <c r="J48" s="60"/>
    </row>
    <row r="49" spans="1:10" s="64" customFormat="1" ht="15" customHeight="1" x14ac:dyDescent="0.25">
      <c r="A49" s="57"/>
      <c r="B49" s="71" t="s">
        <v>87</v>
      </c>
      <c r="C49" s="72">
        <v>44539</v>
      </c>
      <c r="D49" s="71">
        <v>2800</v>
      </c>
      <c r="E49" s="71"/>
      <c r="F49" s="76">
        <v>2800</v>
      </c>
      <c r="G49" s="74">
        <v>2800</v>
      </c>
      <c r="H49" s="74">
        <v>2800</v>
      </c>
      <c r="I49" s="75">
        <v>2800</v>
      </c>
      <c r="J49" s="60"/>
    </row>
    <row r="50" spans="1:10" s="64" customFormat="1" ht="15" customHeight="1" x14ac:dyDescent="0.25">
      <c r="A50" s="57" t="s">
        <v>70</v>
      </c>
      <c r="B50" s="71" t="s">
        <v>71</v>
      </c>
      <c r="C50" s="72"/>
      <c r="D50" s="71"/>
      <c r="E50" s="71">
        <v>0</v>
      </c>
      <c r="F50" s="77">
        <v>321</v>
      </c>
      <c r="G50" s="74">
        <v>321</v>
      </c>
      <c r="H50" s="74">
        <v>0</v>
      </c>
      <c r="I50" s="75">
        <v>0</v>
      </c>
      <c r="J50" s="71" t="s">
        <v>89</v>
      </c>
    </row>
    <row r="51" spans="1:10" s="64" customFormat="1" ht="15" customHeight="1" x14ac:dyDescent="0.25">
      <c r="A51" s="57"/>
      <c r="B51" s="60" t="s">
        <v>72</v>
      </c>
      <c r="C51" s="65"/>
      <c r="D51" s="60"/>
      <c r="E51" s="60"/>
      <c r="F51" s="66">
        <v>2015</v>
      </c>
      <c r="G51" s="62">
        <v>0</v>
      </c>
      <c r="H51" s="62">
        <v>0</v>
      </c>
      <c r="I51" s="63">
        <v>0</v>
      </c>
      <c r="J51" s="60" t="s">
        <v>73</v>
      </c>
    </row>
    <row r="52" spans="1:10" s="64" customFormat="1" ht="15" customHeight="1" x14ac:dyDescent="0.25">
      <c r="A52" s="57"/>
      <c r="B52" s="60" t="s">
        <v>74</v>
      </c>
      <c r="C52" s="65"/>
      <c r="D52" s="60"/>
      <c r="E52" s="60"/>
      <c r="F52" s="66">
        <v>580</v>
      </c>
      <c r="G52" s="62">
        <v>0</v>
      </c>
      <c r="H52" s="62">
        <v>0</v>
      </c>
      <c r="I52" s="63">
        <v>0</v>
      </c>
      <c r="J52" s="60" t="s">
        <v>73</v>
      </c>
    </row>
    <row r="53" spans="1:10" s="64" customFormat="1" ht="15" customHeight="1" x14ac:dyDescent="0.25">
      <c r="A53" s="57"/>
      <c r="B53" s="71" t="s">
        <v>75</v>
      </c>
      <c r="C53" s="72"/>
      <c r="D53" s="71"/>
      <c r="E53" s="71">
        <v>0</v>
      </c>
      <c r="F53" s="77">
        <v>1010</v>
      </c>
      <c r="G53" s="74">
        <v>1010</v>
      </c>
      <c r="H53" s="74">
        <v>0</v>
      </c>
      <c r="I53" s="75">
        <v>0</v>
      </c>
      <c r="J53" s="71" t="s">
        <v>89</v>
      </c>
    </row>
    <row r="54" spans="1:10" s="64" customFormat="1" ht="15" customHeight="1" x14ac:dyDescent="0.25">
      <c r="A54" s="57"/>
      <c r="B54" s="60" t="s">
        <v>76</v>
      </c>
      <c r="C54" s="65">
        <v>44006</v>
      </c>
      <c r="D54" s="60"/>
      <c r="E54" s="60"/>
      <c r="F54" s="66"/>
      <c r="G54" s="62">
        <v>5365</v>
      </c>
      <c r="H54" s="62">
        <v>5365</v>
      </c>
      <c r="I54" s="63"/>
      <c r="J54" s="60" t="s">
        <v>35</v>
      </c>
    </row>
    <row r="55" spans="1:10" ht="15" customHeight="1" thickBot="1" x14ac:dyDescent="0.3">
      <c r="G55" s="34">
        <f>SUM(G3:G54)</f>
        <v>633731.78</v>
      </c>
      <c r="H55" s="34">
        <f>SUM(H3:H54)</f>
        <v>629883</v>
      </c>
      <c r="I55" s="35"/>
    </row>
    <row r="56" spans="1:10" ht="15" customHeight="1" x14ac:dyDescent="0.25">
      <c r="G56" s="36" t="s">
        <v>35</v>
      </c>
      <c r="H56" s="35"/>
    </row>
    <row r="57" spans="1:10" ht="15" customHeight="1" x14ac:dyDescent="0.25">
      <c r="G57" s="37"/>
      <c r="H57" s="37"/>
    </row>
    <row r="60" spans="1:10" ht="15" customHeight="1" x14ac:dyDescent="0.25">
      <c r="E60" s="81" t="s">
        <v>35</v>
      </c>
      <c r="F60" s="81"/>
      <c r="G60" s="38" t="s">
        <v>35</v>
      </c>
      <c r="H60" s="38"/>
      <c r="I60" s="39" t="s">
        <v>35</v>
      </c>
    </row>
    <row r="62" spans="1:10" ht="15" customHeight="1" x14ac:dyDescent="0.25">
      <c r="G62" s="40" t="s">
        <v>35</v>
      </c>
      <c r="H62" s="40"/>
    </row>
  </sheetData>
  <sheetProtection algorithmName="SHA-512" hashValue="IHcixcQjbq9dlLfC/zdlJE6fk5kxzKSfo7D0Muz2jVmaXP29V3vbo7vo45+FQnLuw5nBPRXHBttpcpX52LPsSA==" saltValue="9kmO5MO0gSVQt+jD8T1xVg==" spinCount="100000" sheet="1" objects="1" scenarios="1" selectLockedCells="1" selectUnlockedCells="1"/>
  <protectedRanges>
    <protectedRange sqref="C32:C35" name="Range1_1"/>
  </protectedRanges>
  <mergeCells count="5">
    <mergeCell ref="A1:C1"/>
    <mergeCell ref="D1:F1"/>
    <mergeCell ref="A10:A11"/>
    <mergeCell ref="A25:A26"/>
    <mergeCell ref="E60:F60"/>
  </mergeCells>
  <pageMargins left="0.7" right="0.7" top="0.75" bottom="0.75" header="0.3" footer="0.3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92810-D8EC-4359-B24B-4208A6C6B51A}">
  <dimension ref="A1:L63"/>
  <sheetViews>
    <sheetView tabSelected="1" topLeftCell="A6" workbookViewId="0">
      <selection activeCell="I29" sqref="I29:I30"/>
    </sheetView>
  </sheetViews>
  <sheetFormatPr defaultColWidth="8.85546875" defaultRowHeight="15" x14ac:dyDescent="0.25"/>
  <cols>
    <col min="1" max="1" width="18.85546875" style="1" customWidth="1"/>
    <col min="2" max="2" width="44.5703125" style="1" customWidth="1"/>
    <col min="3" max="3" width="16.85546875" style="33" customWidth="1"/>
    <col min="4" max="4" width="14.7109375" style="1" customWidth="1"/>
    <col min="5" max="5" width="11.140625" style="1" customWidth="1"/>
    <col min="6" max="6" width="11.7109375" style="1" customWidth="1"/>
    <col min="7" max="8" width="13" style="1" customWidth="1"/>
    <col min="9" max="9" width="17.28515625" style="1" customWidth="1"/>
    <col min="10" max="10" width="59.85546875" style="1" customWidth="1"/>
    <col min="11" max="16384" width="8.85546875" style="1"/>
  </cols>
  <sheetData>
    <row r="1" spans="1:10" ht="15" customHeight="1" x14ac:dyDescent="0.25">
      <c r="A1" s="78" t="s">
        <v>0</v>
      </c>
      <c r="B1" s="78"/>
      <c r="C1" s="78"/>
      <c r="D1" s="78"/>
      <c r="E1" s="78"/>
      <c r="F1" s="78"/>
    </row>
    <row r="2" spans="1:10" ht="45.75" thickBot="1" x14ac:dyDescent="0.3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5" customHeight="1" x14ac:dyDescent="0.25">
      <c r="A3" s="5" t="s">
        <v>11</v>
      </c>
      <c r="B3" s="6" t="s">
        <v>12</v>
      </c>
      <c r="C3" s="7"/>
      <c r="D3" s="6"/>
      <c r="E3" s="6"/>
      <c r="F3" s="8"/>
      <c r="G3" s="9">
        <v>1</v>
      </c>
      <c r="H3" s="9">
        <f>G3+D3-E3</f>
        <v>1</v>
      </c>
      <c r="I3" s="10"/>
      <c r="J3" s="6"/>
    </row>
    <row r="4" spans="1:10" ht="15" customHeight="1" x14ac:dyDescent="0.25">
      <c r="A4" s="11"/>
      <c r="B4" s="12" t="s">
        <v>13</v>
      </c>
      <c r="C4" s="13"/>
      <c r="D4" s="12"/>
      <c r="E4" s="12"/>
      <c r="F4" s="14"/>
      <c r="G4" s="15">
        <v>1</v>
      </c>
      <c r="H4" s="15">
        <f t="shared" ref="H4:H53" si="0">G4+D4-E4</f>
        <v>1</v>
      </c>
      <c r="I4" s="16"/>
      <c r="J4" s="12"/>
    </row>
    <row r="5" spans="1:10" ht="15" customHeight="1" x14ac:dyDescent="0.25">
      <c r="A5" s="11" t="s">
        <v>14</v>
      </c>
      <c r="B5" s="11" t="s">
        <v>15</v>
      </c>
      <c r="C5" s="17"/>
      <c r="D5" s="11"/>
      <c r="E5" s="11"/>
      <c r="F5" s="18"/>
      <c r="G5" s="15">
        <v>1</v>
      </c>
      <c r="H5" s="15">
        <f t="shared" si="0"/>
        <v>1</v>
      </c>
      <c r="I5" s="16"/>
      <c r="J5" s="12"/>
    </row>
    <row r="6" spans="1:10" ht="15" customHeight="1" x14ac:dyDescent="0.25">
      <c r="A6" s="11" t="s">
        <v>16</v>
      </c>
      <c r="B6" s="12" t="s">
        <v>17</v>
      </c>
      <c r="C6" s="13"/>
      <c r="D6" s="12"/>
      <c r="E6" s="12"/>
      <c r="F6" s="14"/>
      <c r="G6" s="15">
        <v>1</v>
      </c>
      <c r="H6" s="15">
        <f t="shared" si="0"/>
        <v>1</v>
      </c>
      <c r="I6" s="16"/>
      <c r="J6" s="12"/>
    </row>
    <row r="7" spans="1:10" ht="15" customHeight="1" x14ac:dyDescent="0.25">
      <c r="A7" s="11"/>
      <c r="B7" s="12" t="s">
        <v>18</v>
      </c>
      <c r="C7" s="13">
        <v>1939</v>
      </c>
      <c r="D7" s="12"/>
      <c r="E7" s="12"/>
      <c r="F7" s="14"/>
      <c r="G7" s="15">
        <v>70000</v>
      </c>
      <c r="H7" s="15">
        <f t="shared" si="0"/>
        <v>70000</v>
      </c>
      <c r="I7" s="16"/>
      <c r="J7" s="12"/>
    </row>
    <row r="8" spans="1:10" ht="15" customHeight="1" x14ac:dyDescent="0.25">
      <c r="A8" s="11"/>
      <c r="B8" s="12" t="s">
        <v>19</v>
      </c>
      <c r="C8" s="13"/>
      <c r="D8" s="12"/>
      <c r="E8" s="12"/>
      <c r="F8" s="14"/>
      <c r="G8" s="15">
        <v>20000</v>
      </c>
      <c r="H8" s="15">
        <f t="shared" si="0"/>
        <v>20000</v>
      </c>
      <c r="I8" s="16"/>
      <c r="J8" s="12"/>
    </row>
    <row r="9" spans="1:10" ht="15" customHeight="1" x14ac:dyDescent="0.25">
      <c r="A9" s="11"/>
      <c r="B9" s="12" t="s">
        <v>20</v>
      </c>
      <c r="C9" s="13"/>
      <c r="D9" s="12"/>
      <c r="E9" s="12"/>
      <c r="F9" s="14"/>
      <c r="G9" s="15">
        <v>1</v>
      </c>
      <c r="H9" s="15">
        <f t="shared" si="0"/>
        <v>1</v>
      </c>
      <c r="I9" s="16"/>
      <c r="J9" s="12"/>
    </row>
    <row r="10" spans="1:10" ht="15" customHeight="1" x14ac:dyDescent="0.25">
      <c r="A10" s="79" t="s">
        <v>21</v>
      </c>
      <c r="B10" s="12" t="s">
        <v>22</v>
      </c>
      <c r="C10" s="13"/>
      <c r="D10" s="12"/>
      <c r="E10" s="12"/>
      <c r="F10" s="14"/>
      <c r="G10" s="15">
        <v>1</v>
      </c>
      <c r="H10" s="15">
        <f t="shared" si="0"/>
        <v>1</v>
      </c>
      <c r="I10" s="16"/>
      <c r="J10" s="12"/>
    </row>
    <row r="11" spans="1:10" ht="15" customHeight="1" x14ac:dyDescent="0.25">
      <c r="A11" s="80"/>
      <c r="B11" s="12" t="s">
        <v>17</v>
      </c>
      <c r="C11" s="13"/>
      <c r="D11" s="12"/>
      <c r="E11" s="12"/>
      <c r="F11" s="14"/>
      <c r="G11" s="15">
        <v>15000</v>
      </c>
      <c r="H11" s="15">
        <f t="shared" si="0"/>
        <v>15000</v>
      </c>
      <c r="I11" s="16"/>
      <c r="J11" s="19" t="s">
        <v>23</v>
      </c>
    </row>
    <row r="12" spans="1:10" ht="15" customHeight="1" x14ac:dyDescent="0.25">
      <c r="A12" s="11"/>
      <c r="B12" s="12" t="s">
        <v>24</v>
      </c>
      <c r="C12" s="13"/>
      <c r="D12" s="12"/>
      <c r="E12" s="12"/>
      <c r="F12" s="14"/>
      <c r="G12" s="15">
        <v>1</v>
      </c>
      <c r="H12" s="15">
        <f t="shared" si="0"/>
        <v>1</v>
      </c>
      <c r="I12" s="16"/>
      <c r="J12" s="12"/>
    </row>
    <row r="13" spans="1:10" ht="15" customHeight="1" x14ac:dyDescent="0.25">
      <c r="A13" s="11"/>
      <c r="B13" s="12" t="s">
        <v>25</v>
      </c>
      <c r="C13" s="13"/>
      <c r="D13" s="12"/>
      <c r="E13" s="12"/>
      <c r="F13" s="14"/>
      <c r="G13" s="15">
        <v>47000</v>
      </c>
      <c r="H13" s="15">
        <f t="shared" si="0"/>
        <v>47000</v>
      </c>
      <c r="I13" s="16"/>
      <c r="J13" s="12"/>
    </row>
    <row r="14" spans="1:10" ht="15" customHeight="1" x14ac:dyDescent="0.25">
      <c r="A14" s="11"/>
      <c r="B14" s="12" t="s">
        <v>26</v>
      </c>
      <c r="C14" s="13"/>
      <c r="D14" s="12"/>
      <c r="E14" s="12"/>
      <c r="F14" s="14"/>
      <c r="G14" s="15">
        <v>1</v>
      </c>
      <c r="H14" s="15">
        <f t="shared" si="0"/>
        <v>1</v>
      </c>
      <c r="I14" s="16"/>
      <c r="J14" s="12"/>
    </row>
    <row r="15" spans="1:10" ht="15" customHeight="1" x14ac:dyDescent="0.25">
      <c r="A15" s="11"/>
      <c r="B15" s="12" t="s">
        <v>27</v>
      </c>
      <c r="C15" s="13"/>
      <c r="D15" s="12"/>
      <c r="E15" s="12"/>
      <c r="F15" s="14"/>
      <c r="G15" s="15">
        <v>1</v>
      </c>
      <c r="H15" s="15">
        <f t="shared" si="0"/>
        <v>1</v>
      </c>
      <c r="I15" s="16"/>
      <c r="J15" s="12"/>
    </row>
    <row r="16" spans="1:10" ht="15" customHeight="1" x14ac:dyDescent="0.25">
      <c r="A16" s="11"/>
      <c r="B16" s="12" t="s">
        <v>28</v>
      </c>
      <c r="C16" s="13"/>
      <c r="D16" s="12"/>
      <c r="E16" s="12"/>
      <c r="F16" s="14"/>
      <c r="G16" s="15">
        <v>1</v>
      </c>
      <c r="H16" s="15">
        <f t="shared" si="0"/>
        <v>1</v>
      </c>
      <c r="I16" s="16"/>
      <c r="J16" s="12"/>
    </row>
    <row r="17" spans="1:10" ht="15" customHeight="1" x14ac:dyDescent="0.25">
      <c r="A17" s="11"/>
      <c r="B17" s="12" t="s">
        <v>29</v>
      </c>
      <c r="C17" s="13"/>
      <c r="D17" s="12"/>
      <c r="E17" s="12"/>
      <c r="F17" s="14"/>
      <c r="G17" s="15">
        <v>1</v>
      </c>
      <c r="H17" s="15">
        <f t="shared" si="0"/>
        <v>1</v>
      </c>
      <c r="I17" s="16"/>
      <c r="J17" s="12"/>
    </row>
    <row r="18" spans="1:10" ht="15" customHeight="1" x14ac:dyDescent="0.25">
      <c r="A18" s="11"/>
      <c r="B18" s="12" t="s">
        <v>30</v>
      </c>
      <c r="C18" s="13"/>
      <c r="D18" s="12"/>
      <c r="E18" s="12"/>
      <c r="F18" s="14"/>
      <c r="G18" s="15">
        <v>7900</v>
      </c>
      <c r="H18" s="15">
        <f t="shared" si="0"/>
        <v>7900</v>
      </c>
      <c r="I18" s="16"/>
      <c r="J18" s="12"/>
    </row>
    <row r="19" spans="1:10" ht="15" customHeight="1" x14ac:dyDescent="0.25">
      <c r="A19" s="11"/>
      <c r="B19" s="12" t="s">
        <v>31</v>
      </c>
      <c r="C19" s="13"/>
      <c r="D19" s="12"/>
      <c r="E19" s="12"/>
      <c r="F19" s="14"/>
      <c r="G19" s="15">
        <v>1</v>
      </c>
      <c r="H19" s="15">
        <f t="shared" si="0"/>
        <v>1</v>
      </c>
      <c r="I19" s="16"/>
      <c r="J19" s="12"/>
    </row>
    <row r="20" spans="1:10" ht="15" customHeight="1" x14ac:dyDescent="0.25">
      <c r="A20" s="11" t="s">
        <v>32</v>
      </c>
      <c r="B20" s="12" t="s">
        <v>33</v>
      </c>
      <c r="C20" s="13"/>
      <c r="D20" s="12"/>
      <c r="E20" s="12"/>
      <c r="F20" s="14"/>
      <c r="G20" s="15">
        <v>1</v>
      </c>
      <c r="H20" s="15">
        <f t="shared" si="0"/>
        <v>1</v>
      </c>
      <c r="I20" s="16"/>
      <c r="J20" s="12"/>
    </row>
    <row r="21" spans="1:10" ht="15" customHeight="1" x14ac:dyDescent="0.25">
      <c r="A21" s="11"/>
      <c r="B21" s="12" t="s">
        <v>34</v>
      </c>
      <c r="C21" s="13">
        <v>37346</v>
      </c>
      <c r="D21" s="12"/>
      <c r="E21" s="12"/>
      <c r="F21" s="20">
        <v>50000</v>
      </c>
      <c r="G21" s="15">
        <v>50000</v>
      </c>
      <c r="H21" s="15">
        <f t="shared" si="0"/>
        <v>50000</v>
      </c>
      <c r="I21" s="16"/>
      <c r="J21" s="12"/>
    </row>
    <row r="22" spans="1:10" ht="15" customHeight="1" x14ac:dyDescent="0.25">
      <c r="A22" s="11" t="s">
        <v>35</v>
      </c>
      <c r="B22" s="12" t="s">
        <v>36</v>
      </c>
      <c r="C22" s="13"/>
      <c r="D22" s="12"/>
      <c r="E22" s="12"/>
      <c r="F22" s="14"/>
      <c r="G22" s="15">
        <v>1</v>
      </c>
      <c r="H22" s="15">
        <f>G22+D22-E22</f>
        <v>1</v>
      </c>
      <c r="I22" s="16"/>
      <c r="J22" s="12"/>
    </row>
    <row r="23" spans="1:10" ht="15" customHeight="1" x14ac:dyDescent="0.25">
      <c r="A23" s="21" t="s">
        <v>37</v>
      </c>
      <c r="B23" s="12" t="s">
        <v>38</v>
      </c>
      <c r="C23" s="13"/>
      <c r="D23" s="12"/>
      <c r="E23" s="12"/>
      <c r="F23" s="14"/>
      <c r="G23" s="15">
        <v>1</v>
      </c>
      <c r="H23" s="15">
        <f>G23+D23-E23</f>
        <v>1</v>
      </c>
      <c r="I23" s="16"/>
      <c r="J23" s="12"/>
    </row>
    <row r="24" spans="1:10" ht="15" customHeight="1" x14ac:dyDescent="0.25">
      <c r="A24" s="21" t="s">
        <v>35</v>
      </c>
      <c r="B24" s="12" t="s">
        <v>25</v>
      </c>
      <c r="C24" s="13"/>
      <c r="D24" s="12"/>
      <c r="E24" s="12"/>
      <c r="F24" s="14"/>
      <c r="G24" s="15">
        <v>2250</v>
      </c>
      <c r="H24" s="15">
        <f t="shared" si="0"/>
        <v>2250</v>
      </c>
      <c r="I24" s="16"/>
      <c r="J24" s="12"/>
    </row>
    <row r="25" spans="1:10" ht="15" customHeight="1" x14ac:dyDescent="0.25">
      <c r="A25" s="79" t="s">
        <v>39</v>
      </c>
      <c r="B25" s="11" t="s">
        <v>40</v>
      </c>
      <c r="C25" s="17"/>
      <c r="D25" s="11"/>
      <c r="E25" s="11"/>
      <c r="F25" s="18"/>
      <c r="G25" s="15">
        <v>42730</v>
      </c>
      <c r="H25" s="15">
        <f t="shared" si="0"/>
        <v>42730</v>
      </c>
      <c r="I25" s="16">
        <v>64998</v>
      </c>
      <c r="J25" s="12"/>
    </row>
    <row r="26" spans="1:10" ht="15" customHeight="1" x14ac:dyDescent="0.25">
      <c r="A26" s="80"/>
      <c r="B26" s="11" t="s">
        <v>41</v>
      </c>
      <c r="C26" s="17"/>
      <c r="D26" s="11"/>
      <c r="E26" s="11"/>
      <c r="F26" s="18"/>
      <c r="G26" s="15">
        <v>1671</v>
      </c>
      <c r="H26" s="15">
        <f t="shared" si="0"/>
        <v>1671</v>
      </c>
      <c r="I26" s="16">
        <v>1772.68</v>
      </c>
      <c r="J26" s="12"/>
    </row>
    <row r="27" spans="1:10" ht="15" customHeight="1" x14ac:dyDescent="0.25">
      <c r="A27" s="11"/>
      <c r="B27" s="11" t="s">
        <v>42</v>
      </c>
      <c r="C27" s="17"/>
      <c r="D27" s="11"/>
      <c r="E27" s="11"/>
      <c r="F27" s="18"/>
      <c r="G27" s="15">
        <v>1</v>
      </c>
      <c r="H27" s="15">
        <f t="shared" si="0"/>
        <v>1</v>
      </c>
      <c r="I27" s="16">
        <v>47271</v>
      </c>
      <c r="J27" s="12"/>
    </row>
    <row r="28" spans="1:10" ht="15" customHeight="1" x14ac:dyDescent="0.25">
      <c r="A28" s="11" t="s">
        <v>43</v>
      </c>
      <c r="B28" s="22" t="s">
        <v>44</v>
      </c>
      <c r="C28" s="13">
        <v>43012</v>
      </c>
      <c r="D28" s="11"/>
      <c r="E28" s="23">
        <v>5250</v>
      </c>
      <c r="F28" s="23">
        <v>8675</v>
      </c>
      <c r="G28" s="24">
        <v>8675</v>
      </c>
      <c r="H28" s="15">
        <v>0</v>
      </c>
      <c r="I28" s="16">
        <v>0</v>
      </c>
      <c r="J28" s="12" t="s">
        <v>45</v>
      </c>
    </row>
    <row r="29" spans="1:10" ht="15" customHeight="1" x14ac:dyDescent="0.25">
      <c r="B29" s="11" t="s">
        <v>46</v>
      </c>
      <c r="C29" s="17"/>
      <c r="D29" s="11"/>
      <c r="E29" s="12">
        <v>0</v>
      </c>
      <c r="F29" s="18"/>
      <c r="G29" s="15">
        <v>32145</v>
      </c>
      <c r="H29" s="15">
        <v>0</v>
      </c>
      <c r="I29" s="16">
        <v>0</v>
      </c>
      <c r="J29" s="12" t="s">
        <v>47</v>
      </c>
    </row>
    <row r="30" spans="1:10" ht="15" customHeight="1" x14ac:dyDescent="0.25">
      <c r="A30" s="11" t="s">
        <v>48</v>
      </c>
      <c r="B30" s="12" t="s">
        <v>49</v>
      </c>
      <c r="C30" s="13"/>
      <c r="D30" s="56"/>
      <c r="E30" s="12"/>
      <c r="F30" s="14"/>
      <c r="G30" s="15">
        <v>6756</v>
      </c>
      <c r="H30" s="15">
        <f t="shared" si="0"/>
        <v>6756</v>
      </c>
      <c r="I30" s="16">
        <v>7871</v>
      </c>
      <c r="J30" s="12"/>
    </row>
    <row r="31" spans="1:10" ht="15" customHeight="1" x14ac:dyDescent="0.25">
      <c r="A31" s="11"/>
      <c r="B31" s="12" t="s">
        <v>50</v>
      </c>
      <c r="C31" s="13"/>
      <c r="D31" s="56"/>
      <c r="E31" s="12"/>
      <c r="F31" s="14"/>
      <c r="G31" s="15">
        <v>1</v>
      </c>
      <c r="H31" s="15">
        <f t="shared" si="0"/>
        <v>1</v>
      </c>
      <c r="I31" s="16"/>
      <c r="J31" s="12"/>
    </row>
    <row r="32" spans="1:10" ht="15" customHeight="1" x14ac:dyDescent="0.25">
      <c r="A32" s="11"/>
      <c r="B32" s="12" t="s">
        <v>51</v>
      </c>
      <c r="C32" s="13"/>
      <c r="D32" s="12"/>
      <c r="E32" s="12"/>
      <c r="F32" s="14"/>
      <c r="G32" s="25">
        <v>25716</v>
      </c>
      <c r="H32" s="15">
        <f t="shared" si="0"/>
        <v>25716</v>
      </c>
      <c r="I32" s="26">
        <v>26488</v>
      </c>
      <c r="J32" s="12"/>
    </row>
    <row r="33" spans="1:12" ht="15" customHeight="1" x14ac:dyDescent="0.25">
      <c r="A33" s="11"/>
      <c r="B33" s="12" t="s">
        <v>52</v>
      </c>
      <c r="C33" s="13"/>
      <c r="D33" s="12"/>
      <c r="E33" s="12"/>
      <c r="F33" s="14"/>
      <c r="G33" s="15">
        <v>21430</v>
      </c>
      <c r="H33" s="15">
        <f t="shared" si="0"/>
        <v>21430</v>
      </c>
      <c r="I33" s="16">
        <v>22735</v>
      </c>
      <c r="J33" s="12"/>
    </row>
    <row r="34" spans="1:12" ht="15" customHeight="1" x14ac:dyDescent="0.25">
      <c r="A34" s="11"/>
      <c r="B34" s="12" t="s">
        <v>53</v>
      </c>
      <c r="C34" s="27">
        <v>43007</v>
      </c>
      <c r="D34" s="11"/>
      <c r="E34" s="12"/>
      <c r="F34" s="14"/>
      <c r="G34" s="15">
        <v>4285</v>
      </c>
      <c r="H34" s="15">
        <f t="shared" si="0"/>
        <v>4285</v>
      </c>
      <c r="I34" s="16">
        <v>3410</v>
      </c>
      <c r="J34" s="12"/>
      <c r="L34" s="1" t="s">
        <v>35</v>
      </c>
    </row>
    <row r="35" spans="1:12" ht="15" customHeight="1" x14ac:dyDescent="0.25">
      <c r="A35" s="11"/>
      <c r="B35" s="28"/>
      <c r="C35" s="29"/>
      <c r="D35" s="11"/>
      <c r="E35" s="12"/>
      <c r="F35" s="14"/>
      <c r="G35" s="15"/>
      <c r="H35" s="15"/>
      <c r="I35" s="16"/>
      <c r="J35" s="12"/>
    </row>
    <row r="36" spans="1:12" ht="15" customHeight="1" x14ac:dyDescent="0.25">
      <c r="A36" s="11"/>
      <c r="B36" s="28" t="s">
        <v>54</v>
      </c>
      <c r="C36" s="29">
        <v>43084</v>
      </c>
      <c r="D36" s="11"/>
      <c r="E36" s="12"/>
      <c r="F36" s="14"/>
      <c r="G36" s="15">
        <v>323</v>
      </c>
      <c r="H36" s="15">
        <f t="shared" si="0"/>
        <v>323</v>
      </c>
      <c r="I36" s="16"/>
      <c r="J36" s="12"/>
    </row>
    <row r="37" spans="1:12" ht="15" customHeight="1" x14ac:dyDescent="0.25">
      <c r="A37" s="11"/>
      <c r="B37" s="12" t="s">
        <v>55</v>
      </c>
      <c r="C37" s="27">
        <v>42817</v>
      </c>
      <c r="D37" s="12"/>
      <c r="E37" s="12"/>
      <c r="F37" s="14">
        <v>477</v>
      </c>
      <c r="G37" s="15">
        <v>477</v>
      </c>
      <c r="H37" s="15">
        <v>477</v>
      </c>
      <c r="I37" s="16"/>
      <c r="J37" s="12" t="s">
        <v>35</v>
      </c>
    </row>
    <row r="38" spans="1:12" ht="15" customHeight="1" x14ac:dyDescent="0.25">
      <c r="A38" s="11"/>
      <c r="B38" s="12" t="s">
        <v>56</v>
      </c>
      <c r="C38" s="13"/>
      <c r="D38" s="12"/>
      <c r="E38" s="12"/>
      <c r="F38" s="14"/>
      <c r="G38" s="15">
        <v>3754</v>
      </c>
      <c r="H38" s="15">
        <f t="shared" si="0"/>
        <v>3754</v>
      </c>
      <c r="I38" s="16">
        <v>2207</v>
      </c>
      <c r="J38" s="12"/>
    </row>
    <row r="39" spans="1:12" ht="15" customHeight="1" x14ac:dyDescent="0.25">
      <c r="A39" s="11"/>
      <c r="B39" s="12" t="s">
        <v>57</v>
      </c>
      <c r="C39" s="13"/>
      <c r="D39" s="12"/>
      <c r="E39" s="12"/>
      <c r="F39" s="30"/>
      <c r="G39" s="15">
        <v>11369</v>
      </c>
      <c r="H39" s="15">
        <v>11369</v>
      </c>
      <c r="I39" s="16">
        <v>5017</v>
      </c>
      <c r="J39" s="12" t="s">
        <v>58</v>
      </c>
    </row>
    <row r="40" spans="1:12" ht="15" customHeight="1" x14ac:dyDescent="0.25">
      <c r="A40" s="11"/>
      <c r="B40" s="12" t="s">
        <v>59</v>
      </c>
      <c r="C40" s="13">
        <v>42914</v>
      </c>
      <c r="D40" s="12"/>
      <c r="E40" s="31"/>
      <c r="F40" s="30"/>
      <c r="G40" s="15">
        <v>2</v>
      </c>
      <c r="H40" s="15">
        <v>2</v>
      </c>
      <c r="I40" s="16"/>
      <c r="J40" s="12"/>
    </row>
    <row r="41" spans="1:12" ht="15" customHeight="1" x14ac:dyDescent="0.25">
      <c r="A41" s="11"/>
      <c r="B41" s="12" t="s">
        <v>60</v>
      </c>
      <c r="C41" s="13"/>
      <c r="D41" s="12"/>
      <c r="E41" s="12"/>
      <c r="F41" s="14"/>
      <c r="G41" s="15">
        <v>3750</v>
      </c>
      <c r="H41" s="15">
        <f t="shared" si="0"/>
        <v>3750</v>
      </c>
      <c r="I41" s="16">
        <v>3979</v>
      </c>
      <c r="J41" s="12"/>
    </row>
    <row r="42" spans="1:12" ht="15" customHeight="1" x14ac:dyDescent="0.25">
      <c r="A42" s="11"/>
      <c r="B42" s="12"/>
      <c r="C42" s="13"/>
      <c r="D42" s="12"/>
      <c r="E42" s="12"/>
      <c r="F42" s="14"/>
      <c r="G42" s="15"/>
      <c r="H42" s="15"/>
      <c r="I42" s="16"/>
      <c r="J42" s="12"/>
    </row>
    <row r="43" spans="1:12" ht="15" customHeight="1" x14ac:dyDescent="0.25">
      <c r="A43" s="11"/>
      <c r="B43" s="12" t="s">
        <v>61</v>
      </c>
      <c r="C43" s="13">
        <v>42859</v>
      </c>
      <c r="D43" s="11"/>
      <c r="E43" s="12"/>
      <c r="F43" s="14"/>
      <c r="G43" s="15">
        <v>4064</v>
      </c>
      <c r="H43" s="15">
        <f t="shared" si="0"/>
        <v>4064</v>
      </c>
      <c r="I43" s="16">
        <v>3410</v>
      </c>
      <c r="J43" s="12"/>
    </row>
    <row r="44" spans="1:12" ht="15" customHeight="1" x14ac:dyDescent="0.25">
      <c r="A44" s="11"/>
      <c r="B44" s="12" t="s">
        <v>62</v>
      </c>
      <c r="C44" s="13"/>
      <c r="D44" s="12"/>
      <c r="E44" s="12"/>
      <c r="F44" s="14"/>
      <c r="G44" s="15">
        <v>5850</v>
      </c>
      <c r="H44" s="15">
        <f>G44+D44-E44+295</f>
        <v>6145</v>
      </c>
      <c r="I44" s="16">
        <v>4547</v>
      </c>
      <c r="J44" s="12"/>
    </row>
    <row r="45" spans="1:12" ht="15" customHeight="1" x14ac:dyDescent="0.25">
      <c r="A45" s="11"/>
      <c r="B45" s="12" t="s">
        <v>63</v>
      </c>
      <c r="C45" s="13"/>
      <c r="D45" s="12"/>
      <c r="E45" s="12"/>
      <c r="F45" s="14"/>
      <c r="G45" s="15">
        <v>44558</v>
      </c>
      <c r="H45" s="15">
        <f t="shared" si="0"/>
        <v>44558</v>
      </c>
      <c r="I45" s="16"/>
      <c r="J45" s="12"/>
    </row>
    <row r="46" spans="1:12" ht="17.45" customHeight="1" x14ac:dyDescent="0.25">
      <c r="A46" s="11"/>
      <c r="B46" s="12" t="s">
        <v>64</v>
      </c>
      <c r="C46" s="13">
        <v>43272</v>
      </c>
      <c r="D46" s="11"/>
      <c r="E46" s="11"/>
      <c r="F46" s="14"/>
      <c r="G46" s="15">
        <v>201409</v>
      </c>
      <c r="H46" s="15">
        <v>210409</v>
      </c>
      <c r="I46" s="16">
        <v>182741</v>
      </c>
      <c r="J46" s="12" t="s">
        <v>65</v>
      </c>
    </row>
    <row r="47" spans="1:12" ht="17.45" customHeight="1" x14ac:dyDescent="0.25">
      <c r="A47" s="11"/>
      <c r="B47" s="12" t="s">
        <v>66</v>
      </c>
      <c r="C47" s="13">
        <v>43362</v>
      </c>
      <c r="D47" s="11"/>
      <c r="E47" s="11"/>
      <c r="F47" s="14"/>
      <c r="G47" s="15">
        <v>10220</v>
      </c>
      <c r="H47" s="15">
        <v>10220</v>
      </c>
      <c r="I47" s="16">
        <v>10220</v>
      </c>
      <c r="J47" s="12" t="s">
        <v>67</v>
      </c>
    </row>
    <row r="48" spans="1:12" ht="15" customHeight="1" x14ac:dyDescent="0.25">
      <c r="A48" s="11"/>
      <c r="B48" s="12" t="s">
        <v>68</v>
      </c>
      <c r="C48" s="13"/>
      <c r="D48" s="12"/>
      <c r="E48" s="12"/>
      <c r="F48" s="14"/>
      <c r="G48" s="15">
        <v>100</v>
      </c>
      <c r="H48" s="15">
        <f t="shared" si="0"/>
        <v>100</v>
      </c>
      <c r="I48" s="16"/>
      <c r="J48" s="12"/>
    </row>
    <row r="49" spans="1:10" ht="15" customHeight="1" x14ac:dyDescent="0.25">
      <c r="A49" s="11"/>
      <c r="B49" s="12" t="s">
        <v>69</v>
      </c>
      <c r="C49" s="13"/>
      <c r="D49" s="12"/>
      <c r="E49" s="12"/>
      <c r="F49" s="14"/>
      <c r="G49" s="15">
        <v>12942</v>
      </c>
      <c r="H49" s="15">
        <f t="shared" si="0"/>
        <v>12942</v>
      </c>
      <c r="I49" s="16">
        <v>9933</v>
      </c>
      <c r="J49" s="12"/>
    </row>
    <row r="50" spans="1:10" ht="15" customHeight="1" x14ac:dyDescent="0.25">
      <c r="A50" s="11" t="s">
        <v>70</v>
      </c>
      <c r="B50" s="12" t="s">
        <v>71</v>
      </c>
      <c r="C50" s="13"/>
      <c r="D50" s="12"/>
      <c r="E50" s="12"/>
      <c r="F50" s="32">
        <v>321</v>
      </c>
      <c r="G50" s="15">
        <v>321</v>
      </c>
      <c r="H50" s="15">
        <f t="shared" si="0"/>
        <v>321</v>
      </c>
      <c r="I50" s="16">
        <v>331</v>
      </c>
      <c r="J50" s="12"/>
    </row>
    <row r="51" spans="1:10" ht="15" customHeight="1" x14ac:dyDescent="0.25">
      <c r="A51" s="11"/>
      <c r="B51" s="12" t="s">
        <v>72</v>
      </c>
      <c r="C51" s="13"/>
      <c r="D51" s="12"/>
      <c r="E51" s="12">
        <v>0</v>
      </c>
      <c r="F51" s="32">
        <v>2015</v>
      </c>
      <c r="G51" s="15">
        <v>2015</v>
      </c>
      <c r="H51" s="15">
        <v>0</v>
      </c>
      <c r="I51" s="16">
        <v>0</v>
      </c>
      <c r="J51" s="12" t="s">
        <v>73</v>
      </c>
    </row>
    <row r="52" spans="1:10" ht="15" customHeight="1" x14ac:dyDescent="0.25">
      <c r="A52" s="11"/>
      <c r="B52" s="12" t="s">
        <v>74</v>
      </c>
      <c r="C52" s="13"/>
      <c r="D52" s="12"/>
      <c r="E52" s="12">
        <v>0</v>
      </c>
      <c r="F52" s="32">
        <v>580</v>
      </c>
      <c r="G52" s="15">
        <v>580</v>
      </c>
      <c r="H52" s="15">
        <v>0</v>
      </c>
      <c r="I52" s="16">
        <v>0</v>
      </c>
      <c r="J52" s="12" t="s">
        <v>73</v>
      </c>
    </row>
    <row r="53" spans="1:10" ht="15" customHeight="1" x14ac:dyDescent="0.25">
      <c r="A53" s="11"/>
      <c r="B53" s="12" t="s">
        <v>75</v>
      </c>
      <c r="C53" s="13"/>
      <c r="D53" s="12"/>
      <c r="E53" s="12"/>
      <c r="F53" s="32">
        <v>1010</v>
      </c>
      <c r="G53" s="15">
        <v>1010</v>
      </c>
      <c r="H53" s="15">
        <f t="shared" si="0"/>
        <v>1010</v>
      </c>
      <c r="I53" s="16">
        <v>1072</v>
      </c>
      <c r="J53" s="12"/>
    </row>
    <row r="54" spans="1:10" ht="15" customHeight="1" x14ac:dyDescent="0.25">
      <c r="A54" s="11"/>
      <c r="B54" s="12" t="s">
        <v>76</v>
      </c>
      <c r="C54" s="13">
        <v>43424</v>
      </c>
      <c r="D54" s="12"/>
      <c r="E54" s="12"/>
      <c r="F54" s="32">
        <v>350</v>
      </c>
      <c r="G54" s="15">
        <v>2025</v>
      </c>
      <c r="H54" s="15">
        <v>2025</v>
      </c>
      <c r="I54" s="16"/>
      <c r="J54" s="12" t="s">
        <v>35</v>
      </c>
    </row>
    <row r="55" spans="1:10" ht="15" customHeight="1" x14ac:dyDescent="0.25">
      <c r="A55" s="51"/>
      <c r="B55" s="52"/>
      <c r="C55" s="53"/>
      <c r="D55" s="52"/>
      <c r="E55" s="52"/>
      <c r="F55" s="54"/>
      <c r="G55" s="55"/>
      <c r="H55" s="55"/>
      <c r="I55" s="54"/>
      <c r="J55" s="52"/>
    </row>
    <row r="56" spans="1:10" ht="15" customHeight="1" thickBot="1" x14ac:dyDescent="0.3">
      <c r="G56" s="34">
        <f>SUM(G3:G54)</f>
        <v>660344</v>
      </c>
      <c r="H56" s="34">
        <f>SUM(H3:H54)</f>
        <v>626224</v>
      </c>
      <c r="I56" s="35"/>
    </row>
    <row r="57" spans="1:10" ht="15" customHeight="1" x14ac:dyDescent="0.25">
      <c r="G57" s="36" t="s">
        <v>35</v>
      </c>
      <c r="H57" s="35"/>
    </row>
    <row r="58" spans="1:10" ht="15" customHeight="1" x14ac:dyDescent="0.25">
      <c r="G58" s="37"/>
      <c r="H58" s="37"/>
    </row>
    <row r="61" spans="1:10" ht="15" customHeight="1" x14ac:dyDescent="0.25">
      <c r="E61" s="81" t="s">
        <v>35</v>
      </c>
      <c r="F61" s="81"/>
      <c r="G61" s="38" t="s">
        <v>35</v>
      </c>
      <c r="H61" s="38"/>
      <c r="I61" s="39" t="s">
        <v>35</v>
      </c>
    </row>
    <row r="63" spans="1:10" ht="15" customHeight="1" x14ac:dyDescent="0.25">
      <c r="G63" s="40" t="s">
        <v>35</v>
      </c>
      <c r="H63" s="40"/>
    </row>
  </sheetData>
  <sheetProtection algorithmName="SHA-512" hashValue="Q/UhqGBjOZ4ujMn29+emi/EkledxWAnPK4+z7yWLAzRTVKL5mCIP9mBBe5nZqiuJF8fuk1LRwAKc2ZYHZkpErw==" saltValue="v7LqlhRTkX5dl38uY+xECA==" spinCount="100000" sheet="1" objects="1" scenarios="1" selectLockedCells="1" selectUnlockedCells="1"/>
  <protectedRanges>
    <protectedRange sqref="B28" name="Range1_3"/>
    <protectedRange sqref="F28" name="Range1_3_1"/>
    <protectedRange sqref="G28" name="Range1_3_2"/>
    <protectedRange sqref="C34:C37" name="Range1_1"/>
  </protectedRanges>
  <mergeCells count="5">
    <mergeCell ref="A1:C1"/>
    <mergeCell ref="D1:F1"/>
    <mergeCell ref="A10:A11"/>
    <mergeCell ref="A25:A26"/>
    <mergeCell ref="E61:F6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id_x002f_Unpaid xmlns="f5c1a242-e809-4926-b15b-7bcf36b0a2b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ACEAA7AD1364BA06F69C7E152A30A" ma:contentTypeVersion="14" ma:contentTypeDescription="Create a new document." ma:contentTypeScope="" ma:versionID="741ad8f8eabd8cf458e83a6161719b5f">
  <xsd:schema xmlns:xsd="http://www.w3.org/2001/XMLSchema" xmlns:xs="http://www.w3.org/2001/XMLSchema" xmlns:p="http://schemas.microsoft.com/office/2006/metadata/properties" xmlns:ns2="f5c1a242-e809-4926-b15b-7bcf36b0a2bf" xmlns:ns3="48d9a8b8-c803-4e8e-b4a8-29da28f55257" targetNamespace="http://schemas.microsoft.com/office/2006/metadata/properties" ma:root="true" ma:fieldsID="ab5127ad87999fee3a5bdeaae30c1e28" ns2:_="" ns3:_="">
    <xsd:import namespace="f5c1a242-e809-4926-b15b-7bcf36b0a2bf"/>
    <xsd:import namespace="48d9a8b8-c803-4e8e-b4a8-29da28f552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Paid_x002f_Unpaid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1a242-e809-4926-b15b-7bcf36b0a2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aid_x002f_Unpaid" ma:index="20" nillable="true" ma:displayName="Paid/Unpaid" ma:description="C" ma:format="Dropdown" ma:internalName="Paid_x002f_Unpaid">
      <xsd:simpleType>
        <xsd:restriction base="dms:Text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9a8b8-c803-4e8e-b4a8-29da28f552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C12FF5-7A26-4B94-A6E3-7107689C48D1}">
  <ds:schemaRefs>
    <ds:schemaRef ds:uri="http://schemas.microsoft.com/office/2006/metadata/properties"/>
    <ds:schemaRef ds:uri="http://schemas.microsoft.com/office/infopath/2007/PartnerControls"/>
    <ds:schemaRef ds:uri="f5c1a242-e809-4926-b15b-7bcf36b0a2bf"/>
  </ds:schemaRefs>
</ds:datastoreItem>
</file>

<file path=customXml/itemProps2.xml><?xml version="1.0" encoding="utf-8"?>
<ds:datastoreItem xmlns:ds="http://schemas.openxmlformats.org/officeDocument/2006/customXml" ds:itemID="{588CEECA-E4CF-4688-84A2-056C785FE0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6230F9-F4B1-45D8-9CB5-765AB421A8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1a242-e809-4926-b15b-7bcf36b0a2bf"/>
    <ds:schemaRef ds:uri="48d9a8b8-c803-4e8e-b4a8-29da28f552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2020-2021</vt:lpstr>
      <vt:lpstr>2021-2022</vt:lpstr>
      <vt:lpstr>2019-2020</vt:lpstr>
      <vt:lpstr>'2020-2021'!Print_Titles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Catt</dc:creator>
  <cp:lastModifiedBy>Jo O’Donoghue</cp:lastModifiedBy>
  <cp:lastPrinted>2021-10-14T12:43:36Z</cp:lastPrinted>
  <dcterms:created xsi:type="dcterms:W3CDTF">2021-01-28T10:40:53Z</dcterms:created>
  <dcterms:modified xsi:type="dcterms:W3CDTF">2022-02-15T15:05:32Z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0x0101006B8ACEAA7AD1364BA06F69C7E152A30A</vt:lpwstr>
  </property>
</Properties>
</file>